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950" yWindow="975" windowWidth="12630" windowHeight="9375"/>
  </bookViews>
  <sheets>
    <sheet name="Критерии оценки" sheetId="1" r:id="rId1"/>
    <sheet name="Перечень профессиональных задач" sheetId="2" r:id="rId2"/>
    <sheet name="Лист1" sheetId="3" r:id="rId3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D5" i="3"/>
  <c r="D4" i="3"/>
  <c r="D3" i="3"/>
  <c r="C6" i="3"/>
  <c r="C5" i="3"/>
  <c r="C4" i="3"/>
  <c r="C3" i="3"/>
  <c r="B6" i="3"/>
  <c r="B5" i="3"/>
  <c r="B4" i="3"/>
  <c r="B3" i="3"/>
  <c r="J9" i="1"/>
  <c r="I9" i="1"/>
  <c r="D2" i="3"/>
  <c r="C2" i="3"/>
  <c r="B2" i="3"/>
  <c r="E2" i="3" l="1"/>
  <c r="E4" i="3"/>
  <c r="E6" i="3"/>
  <c r="E5" i="3"/>
  <c r="C7" i="3"/>
  <c r="E3" i="3"/>
  <c r="D7" i="3"/>
  <c r="B7" i="3"/>
  <c r="I161" i="1"/>
  <c r="G4" i="3" l="1"/>
  <c r="E7" i="3"/>
  <c r="I78" i="1" l="1"/>
  <c r="I223" i="1" s="1"/>
</calcChain>
</file>

<file path=xl/sharedStrings.xml><?xml version="1.0" encoding="utf-8"?>
<sst xmlns="http://schemas.openxmlformats.org/spreadsheetml/2006/main" count="542" uniqueCount="186">
  <si>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</si>
  <si>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</si>
  <si>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</si>
  <si>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</si>
  <si>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</si>
  <si>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</si>
  <si>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</si>
  <si>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</si>
  <si>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</si>
  <si>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</si>
  <si>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</si>
  <si>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</si>
  <si>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</si>
  <si>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</si>
  <si>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</si>
  <si>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</si>
  <si>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</si>
  <si>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</si>
  <si>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</si>
  <si>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Выращивание рыбопосадочного материала и товарной рыбы</t>
  </si>
  <si>
    <t>Организация рабочего места</t>
  </si>
  <si>
    <t>Работа с техническими документами, графиками, схемами</t>
  </si>
  <si>
    <t>Биологические основы культивирования гидробионтов</t>
  </si>
  <si>
    <t>Устройство, принцип действия, правила эксплуатации рыбоводного оборудования</t>
  </si>
  <si>
    <t>Биотехнические процессы в аквакультуре</t>
  </si>
  <si>
    <t>Настройка, подготовка к работе и эксплуатация инкубационных аппаратов</t>
  </si>
  <si>
    <t>Инкубационные аппараты укомплектованы</t>
  </si>
  <si>
    <t>Да = наивысший балл / Нет = 0 баллов</t>
  </si>
  <si>
    <t>да/нет</t>
  </si>
  <si>
    <t>Водоподача и водоотведение в инкубационном аппарате  подключены правильно</t>
  </si>
  <si>
    <t>Настройка инкубационного аппарата выполнена без ошибок</t>
  </si>
  <si>
    <t>Регулировка инкубационных аппаратов выполнена без ошибок</t>
  </si>
  <si>
    <t xml:space="preserve">Инкубационные аппараты эксплуатируются в соответствии с техническими требованиями </t>
  </si>
  <si>
    <t>Рыбоводное оборудование эксплуатируется в соответствии с техническими требованиями</t>
  </si>
  <si>
    <t>Технические требования эксплуатации оборудования не соблюдены</t>
  </si>
  <si>
    <t>Технические требования эксплуатации соблюдены частично</t>
  </si>
  <si>
    <t>Соблюдены основные технические требования эксплуатации оборудования</t>
  </si>
  <si>
    <t>Соблюдены все технические требования эксплуатации оборудования</t>
  </si>
  <si>
    <t>Имитация осеменения и обесклеивания икры. Контроль процесса инкубации икры лососевых видо рыб.</t>
  </si>
  <si>
    <t>Знание стадий зрелости производителей на основе визуального осмотра</t>
  </si>
  <si>
    <t>Основные требования по отбору половых продуктов соблюдены точно</t>
  </si>
  <si>
    <t>Осеменение икры "сухим" способом выполнено без ошибок</t>
  </si>
  <si>
    <t xml:space="preserve">Икра обесклеена правильно </t>
  </si>
  <si>
    <t xml:space="preserve">Определение термина "рабочая плодовитость" названно верно </t>
  </si>
  <si>
    <t>Процент выхода икры от массы тела самки определен правильно</t>
  </si>
  <si>
    <t>Знает биотехнику воспроизводства лососевых рыб</t>
  </si>
  <si>
    <t>Визуальный контроль качества  икры выполнен правильно</t>
  </si>
  <si>
    <t xml:space="preserve">Неоплодотворенная и погибшая икра удалены </t>
  </si>
  <si>
    <t>Микроскопическая техника использована в соответствии с техническими требованиями</t>
  </si>
  <si>
    <t>Стадии развития икры определены верно</t>
  </si>
  <si>
    <t>Знает нормативы качества воды, используемой в технологическом процессе</t>
  </si>
  <si>
    <t>Калибровка портативного рН-метра согласно инструкции выполнена верно</t>
  </si>
  <si>
    <t>Знает принципы действия и устройства приборов для определения качества воды</t>
  </si>
  <si>
    <t>Знает методику отбора проб и проведения гидрохимического анализа</t>
  </si>
  <si>
    <t xml:space="preserve">Пробы для гидрохимического анализа взяты правильно </t>
  </si>
  <si>
    <t xml:space="preserve">Гидрохимический анализ воды с помощью портативных приборов проведен в соответствии с инструкцией </t>
  </si>
  <si>
    <t>Гидрохимический анализ воды с помощью стационарных приборов проведен в соответствии с методикой</t>
  </si>
  <si>
    <t>Рабочее место убрано</t>
  </si>
  <si>
    <t xml:space="preserve">Гидрохимический  журнал ведется правильно </t>
  </si>
  <si>
    <t xml:space="preserve">Рыбоводный журнал ведется правильно </t>
  </si>
  <si>
    <t>Знает технические аспекты производственного процесса</t>
  </si>
  <si>
    <t xml:space="preserve">Технология инкубации икры соблюдена </t>
  </si>
  <si>
    <t xml:space="preserve">Технология инкубации икры не соблюдена </t>
  </si>
  <si>
    <t>Технология инкубации икры соблюдена частично</t>
  </si>
  <si>
    <t>Соблюдены основные этапы технологии инкубации икры</t>
  </si>
  <si>
    <t>Соблюдены все этапы технологии инкубации икры</t>
  </si>
  <si>
    <t>Соблюдает правила безопасной эксплуатации гидрохимических приборов</t>
  </si>
  <si>
    <t xml:space="preserve">Правила безопасной эксплуатации приборов не соблюдает </t>
  </si>
  <si>
    <t>Правила безопасной эксплуатации приборов соблюдает частично</t>
  </si>
  <si>
    <t>Допускает отдельные нарушения правил безопасной эксплуатации приборов</t>
  </si>
  <si>
    <t xml:space="preserve">Правила безопасной эксплуатации приборов полностью соблюдает </t>
  </si>
  <si>
    <t>Применены профессиональные термины, обозначающие различные типы рыбоводного оборудования</t>
  </si>
  <si>
    <t>Термины применены неправильно</t>
  </si>
  <si>
    <t>Термины применены частично</t>
  </si>
  <si>
    <t>Применены основные профессиональные термины</t>
  </si>
  <si>
    <t>Все профессиональные термины применены правильно</t>
  </si>
  <si>
    <t>Профилактическая обработка рыбоводного инвентаря,приготовление личебных растворов необходимой концентрации</t>
  </si>
  <si>
    <t>Основы ветеринарно-санитарных правил искусственного содержания гидробионтов, информация об основных заболеваниях лососевых рыб  изложены верно</t>
  </si>
  <si>
    <r>
      <t xml:space="preserve">Расчет средств для обработки </t>
    </r>
    <r>
      <rPr>
        <sz val="10"/>
        <rFont val="Arial"/>
        <family val="2"/>
        <charset val="204"/>
      </rPr>
      <t>рыбоводных емкостей выполнен верно</t>
    </r>
  </si>
  <si>
    <t>Раствор для обработки инвентаря приготовлен верно</t>
  </si>
  <si>
    <t>Cоблюдены правила техники безопасности и нормы здравоохранения на рабочем месте для обеспечения безопасной для жизни и здоровья рабочей среды, для защиты материалов, инструментов и рыбоводной продукции.</t>
  </si>
  <si>
    <t xml:space="preserve">Профилактическая санитарная обработка рыбоводного оборудования и инвентаря проведена правильно </t>
  </si>
  <si>
    <t>Приготовлены лечебно-профилактические растворы необходимой концентрации</t>
  </si>
  <si>
    <t>Акт профилактической обработки составлен корректно</t>
  </si>
  <si>
    <t>Акт составлен не полностью</t>
  </si>
  <si>
    <t>Акт составлен с грубыми ошибками</t>
  </si>
  <si>
    <t>Акт составлен с незначительными ошибками</t>
  </si>
  <si>
    <r>
      <t>Акт составлен корректно</t>
    </r>
    <r>
      <rPr>
        <sz val="10"/>
        <color rgb="FFFF0000"/>
        <rFont val="Arial"/>
        <family val="2"/>
        <charset val="204"/>
      </rPr>
      <t>,</t>
    </r>
    <r>
      <rPr>
        <sz val="10"/>
        <rFont val="Arial"/>
        <family val="2"/>
        <charset val="204"/>
      </rPr>
      <t xml:space="preserve"> без ошибок</t>
    </r>
  </si>
  <si>
    <t xml:space="preserve">Технология лечебно-профилактической обработки  соблюдена </t>
  </si>
  <si>
    <t xml:space="preserve">Технология профилактической обработки не соблюдена </t>
  </si>
  <si>
    <t>Технология профилактической обработки  соблюдена соблюдена частично</t>
  </si>
  <si>
    <t xml:space="preserve">Соблюдены основные этапы технологии профилактической обработки  </t>
  </si>
  <si>
    <t xml:space="preserve">Соблюдены все этапы технологии профилактической обработки  </t>
  </si>
  <si>
    <t>Контроль за работой всех блоков и механизмов УЗВ.Контроль за работой стандартного рыбоводного оборудования бассейнового типа, а также осуществления контроля качества объектов аквакультуры</t>
  </si>
  <si>
    <t>Принцип действия и устройство рыбоводных систем изложен верно</t>
  </si>
  <si>
    <t>Чистка бассейна  произведена правильно</t>
  </si>
  <si>
    <t>Водоподача и водоотведение в бассейны подключены правильно</t>
  </si>
  <si>
    <t>Технические требования к эксплуатации  рыбоводных бассейнов изложены верно</t>
  </si>
  <si>
    <t>Знает все технические аспекты производственного процесса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</si>
  <si>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</si>
  <si>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</si>
  <si>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</si>
  <si>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</si>
  <si>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Измерение и взвешивание рыб</t>
  </si>
  <si>
    <t>Биотехнические нормативы выращивания лососевых рыб в условиях УЗВ изложены верно</t>
  </si>
  <si>
    <t xml:space="preserve">Рыбоводный инвентарь для отлова рыб выбран правильно </t>
  </si>
  <si>
    <t>Размерно-весовые характристики рыб учтены</t>
  </si>
  <si>
    <t>Длина рыб измерена в соответствии с методикой</t>
  </si>
  <si>
    <t>Взвешивание рыб выполнено с необходимой точностью</t>
  </si>
  <si>
    <t>Рыбы отловлены без травмирования</t>
  </si>
  <si>
    <t>Учет рыб произведен правильно</t>
  </si>
  <si>
    <t>Отлов, отбор больных, травмированных и погибших рыб</t>
  </si>
  <si>
    <t>Записи об отходе рыб в рыбоводном журнале сделаны корректно</t>
  </si>
  <si>
    <t>Записи об отходе личинок и молоди не сделаны</t>
  </si>
  <si>
    <t>Записи об отходе личинок и молоди сделаны частично</t>
  </si>
  <si>
    <t>Записи об отходе личинок и молоди сделаны с ошибками</t>
  </si>
  <si>
    <t>Записи об отходе личинок и молоди сделаны корректно</t>
  </si>
  <si>
    <t>Использовал критерии визуального контроля состояния рыб</t>
  </si>
  <si>
    <t>Травмированные,больные и погибшие рыбы из рыбоводных емкостей удалены</t>
  </si>
  <si>
    <t xml:space="preserve">Акт клинического осмотра рыбы оформлен правильно </t>
  </si>
  <si>
    <t>Правила обращения с  рыбой соблюдены</t>
  </si>
  <si>
    <t>Рыбоводный инвентарь для отбор больных, травмированных и погибших рыб применен правильно</t>
  </si>
  <si>
    <t>Результаты измерений, взвешивания и учета рыб в рыбоводном журнале в соответствии с общепринятыми методиками зафиксированы корректно</t>
  </si>
  <si>
    <t>Оперативное обслуживание портативных приборов анализа воды</t>
  </si>
  <si>
    <t>Биотехнология выращивания рыб соблюдена</t>
  </si>
  <si>
    <t>Биотехнология выращивания посадочного материала существенно нарушена</t>
  </si>
  <si>
    <t>Биотехнология выращивания посадочного материала частично нарушена</t>
  </si>
  <si>
    <t xml:space="preserve">Биотехнология выращивания посадочного материала не полностью соблюдена </t>
  </si>
  <si>
    <t>Биотехнология выращивания посадочного материала полностью соблюдена</t>
  </si>
  <si>
    <t>Калибровка рН-метра согласно инструкции</t>
  </si>
  <si>
    <t>Калибровка  оксиметра согласно инструкции</t>
  </si>
  <si>
    <t>Знает правила калибровки портативных приборов для определения качества воды</t>
  </si>
  <si>
    <t>Ниже рыбоводных стандартов</t>
  </si>
  <si>
    <t>Выполнено в пределах рыбоводных стандартов</t>
  </si>
  <si>
    <t>Выполнено в верхних границах рыбоводных стандартов или с превышением их</t>
  </si>
  <si>
    <t>Отбор проб и проведение качественного  анализа воды</t>
  </si>
  <si>
    <t>Знает диапазон чувствительности гидробионтов к колебанию факторов среды</t>
  </si>
  <si>
    <t xml:space="preserve">Гидрохимический анализ с помощью портативных приборов проведен в соответствии с инструкцией </t>
  </si>
  <si>
    <t>Гидрохимический анализ с помощью стационарных приборов проведен в соответствии с методикой</t>
  </si>
  <si>
    <t>Визуальный контроль прозрачности/мутности воды выполнен без ошибок</t>
  </si>
  <si>
    <t xml:space="preserve">Гидрохимический журнал ведется правильно </t>
  </si>
  <si>
    <t>Знает принципы оценки качества всех компонентов биотехники аквакультуры</t>
  </si>
  <si>
    <t>В пределах рыбоводных стандартов</t>
  </si>
  <si>
    <t>В верхних границах рыбоводных стандартов или с превышением их</t>
  </si>
  <si>
    <t>Профилактическая обработка рыбоводного инвентаря, рыбоводных ёмкостей с приготовлением растворов необходимой концентрации</t>
  </si>
  <si>
    <t>Ветеринарно-санитарные правила искусственного содержания гидробионтов изложены верно</t>
  </si>
  <si>
    <t>Асептические условия работы с гидробионтами обеспечены</t>
  </si>
  <si>
    <t xml:space="preserve">Профилактическая обработка рыбы проведена правильно </t>
  </si>
  <si>
    <t xml:space="preserve">Профилактическая и санитарная обработка рыбоводного оборудования и инвентаря проведена правильно </t>
  </si>
  <si>
    <t xml:space="preserve">Технология лечебно-профилактической обработки не соблюдена </t>
  </si>
  <si>
    <t>Технология лечебно-профилактической обработки  соблюдена соблюдена частично</t>
  </si>
  <si>
    <t>Соблюдены основные этапы технологии лечебно-профилактической обработки  соблюдена</t>
  </si>
  <si>
    <t>Соблюдены все этапы технологии лечебно-профилактической обработки  соблюдена</t>
  </si>
  <si>
    <t>Акт обработки инвентаря составлен верно</t>
  </si>
  <si>
    <t xml:space="preserve">Соблюдены основные этапы технологии лечебно-профилактической обработки  </t>
  </si>
  <si>
    <t xml:space="preserve">Соблюдены все этапы технологии лечебно-профилактической обработки </t>
  </si>
  <si>
    <t>Взвешивание и учет рыб; расчет кормов</t>
  </si>
  <si>
    <t xml:space="preserve">Отход больных и травмированных рыб зарегистрирован </t>
  </si>
  <si>
    <t xml:space="preserve">Отход погибших рыб зарегистрирован </t>
  </si>
  <si>
    <t xml:space="preserve">Знает характеристики искусственных кормов и их применение </t>
  </si>
  <si>
    <t>Расчет требуемого количества корма и лечебных препаратов в корме выполнен верно</t>
  </si>
  <si>
    <t xml:space="preserve">Выдача нормативной разовой дозы кормов автокормушками проверена </t>
  </si>
  <si>
    <t>Записи в рыбоводном журнале сделаны корректно</t>
  </si>
  <si>
    <t>Знает технологию кормления гидробионтов</t>
  </si>
  <si>
    <t xml:space="preserve">Установка, настройка и регулировка автокормушки </t>
  </si>
  <si>
    <t>Установка  автокормушки выполнена без ошибок</t>
  </si>
  <si>
    <t>Регулировка  автокормушки выполнена без ошибок</t>
  </si>
  <si>
    <t>Работа с   автокормушкой после эксплуатации  выполнена без ошибок</t>
  </si>
  <si>
    <t>Эффективно организовал работу на своем рабочем месте</t>
  </si>
  <si>
    <t>Загрузка корма в автокормушки выполнена без ошибок</t>
  </si>
  <si>
    <t>Знает правила технической эксплуатации рыбоводного оборудования</t>
  </si>
  <si>
    <t>Выдающийся результат, шедевр</t>
  </si>
  <si>
    <t>Термины применены не правильно</t>
  </si>
  <si>
    <t>Региональный этап Чемпионата</t>
  </si>
  <si>
    <t xml:space="preserve">диагностика заболеваний по клиническим признакам и  определение методики лечения заболевшей рыбы
</t>
  </si>
  <si>
    <t>обработка рыбоводных емкостей проведена в соответствии с правилами профилактической обработки</t>
  </si>
  <si>
    <t xml:space="preserve"> Технические требования по  профилактике рыбоводного оборудования от распространения заболеваний рыб соблюдены</t>
  </si>
  <si>
    <t>Рыбоводное оборудование эксплуатируется в соответствии с  ветеринарно-санитарными требованиями</t>
  </si>
  <si>
    <t>Решение ситуационной задачи по диагностике заболеваний по клиническим признакам</t>
  </si>
  <si>
    <t>Применены профессиональные термины по диагностике заболеваний рыб</t>
  </si>
  <si>
    <t>Найдены рыбы с признаками заболеваний</t>
  </si>
  <si>
    <t>рыбы с признаками заболеваний отобраны правильно</t>
  </si>
  <si>
    <t>определены заболевания рыб</t>
  </si>
  <si>
    <t>определена правильная методика лечения заболеваний рыб</t>
  </si>
  <si>
    <t>проведена лечебно- профилактическая обработка заболевшей рыбы</t>
  </si>
  <si>
    <t>Гидрохимический анализ по критериям (прозрачность, мутность, цветность, запах и вкус) проведен 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</si>
</sst>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4" borderId="1" xfId="0" applyFill="1" applyBorder="1"/>
    <xf numFmtId="0" fontId="0" fillId="4" borderId="0" xfId="0" applyFill="1"/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/>
    <xf numFmtId="0" fontId="7" fillId="0" borderId="6" xfId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top" wrapText="1"/>
    </xf>
    <xf numFmtId="2" fontId="0" fillId="0" borderId="7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2" fontId="5" fillId="2" borderId="0" xfId="0" applyNumberFormat="1" applyFont="1" applyFill="1" applyAlignment="1">
      <alignment vertical="center"/>
    </xf>
    <xf numFmtId="2" fontId="0" fillId="0" borderId="0" xfId="0" applyNumberFormat="1"/>
    <xf numFmtId="2" fontId="5" fillId="0" borderId="0" xfId="0" applyNumberFormat="1" applyFont="1"/>
    <xf numFmtId="0" fontId="10" fillId="0" borderId="1" xfId="0" applyFont="1" applyBorder="1"/>
    <xf numFmtId="0" fontId="4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23"/>
  <sheetViews>
    <sheetView tabSelected="1" topLeftCell="A67" zoomScale="60" zoomScaleNormal="60" workbookViewId="0">
      <selection activeCell="B60" sqref="B60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23" ht="47.25" customHeight="1" x14ac:dyDescent="0.25">
      <c r="B2" s="2" t="s">
        <v>14</v>
      </c>
      <c r="D2" s="24" t="s">
        <v>173</v>
      </c>
      <c r="E2" s="18"/>
    </row>
    <row r="3" spans="1:23" ht="32.25" customHeight="1" x14ac:dyDescent="0.25">
      <c r="B3" s="2" t="s">
        <v>16</v>
      </c>
      <c r="D3" s="24" t="s">
        <v>19</v>
      </c>
      <c r="E3" s="18"/>
    </row>
    <row r="4" spans="1:23" x14ac:dyDescent="0.25">
      <c r="B4" s="2"/>
      <c r="D4" s="23"/>
      <c r="E4" s="17"/>
    </row>
    <row r="5" spans="1:23" x14ac:dyDescent="0.25">
      <c r="B5" s="2"/>
      <c r="D5" s="23"/>
      <c r="E5" s="17"/>
    </row>
    <row r="7" spans="1:23" s="5" customFormat="1" ht="33.950000000000003" customHeight="1" x14ac:dyDescent="0.25">
      <c r="A7" s="7" t="s">
        <v>2</v>
      </c>
      <c r="B7" s="7" t="s">
        <v>13</v>
      </c>
      <c r="C7" s="7" t="s">
        <v>3</v>
      </c>
      <c r="D7" s="7" t="s">
        <v>5</v>
      </c>
      <c r="E7" s="7" t="s">
        <v>8</v>
      </c>
      <c r="F7" s="7" t="s">
        <v>4</v>
      </c>
      <c r="G7" s="7" t="s">
        <v>15</v>
      </c>
      <c r="H7" s="7" t="s">
        <v>18</v>
      </c>
      <c r="I7" s="7" t="s">
        <v>9</v>
      </c>
      <c r="P7"/>
      <c r="Q7"/>
      <c r="R7"/>
      <c r="S7"/>
      <c r="T7"/>
      <c r="U7"/>
      <c r="V7"/>
      <c r="W7"/>
    </row>
    <row r="8" spans="1:23" x14ac:dyDescent="0.25">
      <c r="H8"/>
    </row>
    <row r="9" spans="1:23" s="13" customFormat="1" ht="19.5" customHeight="1" x14ac:dyDescent="0.3">
      <c r="A9" s="10" t="s">
        <v>1</v>
      </c>
      <c r="B9" s="11" t="s">
        <v>0</v>
      </c>
      <c r="C9" s="10"/>
      <c r="D9" s="12"/>
      <c r="E9" s="10"/>
      <c r="F9" s="12"/>
      <c r="G9" s="12"/>
      <c r="H9" s="11"/>
      <c r="I9" s="21">
        <f>SUM(I11:I76)</f>
        <v>28</v>
      </c>
      <c r="J9" s="61">
        <f>SUM(I11:I76)</f>
        <v>28</v>
      </c>
      <c r="P9"/>
      <c r="Q9"/>
      <c r="R9"/>
      <c r="S9"/>
      <c r="T9"/>
      <c r="U9"/>
      <c r="V9"/>
      <c r="W9"/>
    </row>
    <row r="10" spans="1:23" ht="47.25" x14ac:dyDescent="0.25">
      <c r="A10" s="36">
        <v>1</v>
      </c>
      <c r="B10" s="27" t="s">
        <v>25</v>
      </c>
      <c r="C10" s="37"/>
      <c r="D10" s="15"/>
      <c r="E10" s="37"/>
      <c r="F10" s="15"/>
      <c r="G10" s="15"/>
      <c r="H10" s="15"/>
      <c r="I10" s="16"/>
      <c r="K10" s="60"/>
    </row>
    <row r="11" spans="1:23" ht="29.25" customHeight="1" x14ac:dyDescent="0.25">
      <c r="A11" s="36"/>
      <c r="B11" s="6"/>
      <c r="C11" s="36" t="s">
        <v>6</v>
      </c>
      <c r="D11" s="8" t="s">
        <v>26</v>
      </c>
      <c r="E11" s="36"/>
      <c r="F11" s="31" t="s">
        <v>27</v>
      </c>
      <c r="G11" s="32" t="s">
        <v>28</v>
      </c>
      <c r="H11" s="36">
        <v>4</v>
      </c>
      <c r="I11" s="39">
        <v>0.5</v>
      </c>
    </row>
    <row r="12" spans="1:23" ht="47.25" x14ac:dyDescent="0.25">
      <c r="A12" s="36"/>
      <c r="B12" s="6"/>
      <c r="C12" s="36" t="s">
        <v>6</v>
      </c>
      <c r="D12" s="8" t="s">
        <v>29</v>
      </c>
      <c r="E12" s="36"/>
      <c r="F12" s="31" t="s">
        <v>27</v>
      </c>
      <c r="G12" s="32" t="s">
        <v>28</v>
      </c>
      <c r="H12" s="36">
        <v>4</v>
      </c>
      <c r="I12" s="39">
        <v>0.5</v>
      </c>
    </row>
    <row r="13" spans="1:23" ht="31.5" x14ac:dyDescent="0.25">
      <c r="A13" s="36"/>
      <c r="B13" s="6"/>
      <c r="C13" s="36" t="s">
        <v>6</v>
      </c>
      <c r="D13" s="8" t="s">
        <v>30</v>
      </c>
      <c r="E13" s="36"/>
      <c r="F13" s="31" t="s">
        <v>27</v>
      </c>
      <c r="G13" s="32" t="s">
        <v>28</v>
      </c>
      <c r="H13" s="36">
        <v>4</v>
      </c>
      <c r="I13" s="39">
        <v>0.45</v>
      </c>
    </row>
    <row r="14" spans="1:23" ht="31.5" x14ac:dyDescent="0.25">
      <c r="A14" s="36"/>
      <c r="B14" s="6"/>
      <c r="C14" s="36" t="s">
        <v>6</v>
      </c>
      <c r="D14" s="8" t="s">
        <v>31</v>
      </c>
      <c r="E14" s="36"/>
      <c r="F14" s="31" t="s">
        <v>27</v>
      </c>
      <c r="G14" s="32" t="s">
        <v>28</v>
      </c>
      <c r="H14" s="36">
        <v>4</v>
      </c>
      <c r="I14" s="39">
        <v>0.45</v>
      </c>
    </row>
    <row r="15" spans="1:23" ht="47.25" x14ac:dyDescent="0.25">
      <c r="A15" s="36"/>
      <c r="B15" s="6"/>
      <c r="C15" s="36" t="s">
        <v>6</v>
      </c>
      <c r="D15" s="8" t="s">
        <v>32</v>
      </c>
      <c r="E15" s="36"/>
      <c r="F15" s="31" t="s">
        <v>27</v>
      </c>
      <c r="G15" s="32" t="s">
        <v>28</v>
      </c>
      <c r="H15" s="36">
        <v>4</v>
      </c>
      <c r="I15" s="39">
        <v>0.45</v>
      </c>
    </row>
    <row r="16" spans="1:23" ht="47.25" x14ac:dyDescent="0.25">
      <c r="A16" s="36"/>
      <c r="B16" s="6"/>
      <c r="C16" s="38" t="s">
        <v>7</v>
      </c>
      <c r="D16" s="8" t="s">
        <v>33</v>
      </c>
      <c r="E16" s="38"/>
      <c r="F16" s="33"/>
      <c r="G16" s="47"/>
      <c r="H16" s="36">
        <v>5</v>
      </c>
      <c r="I16" s="54">
        <v>0.55000000000000004</v>
      </c>
    </row>
    <row r="17" spans="1:21" ht="47.25" x14ac:dyDescent="0.25">
      <c r="A17" s="36"/>
      <c r="B17" s="6"/>
      <c r="C17" s="36"/>
      <c r="D17" s="8"/>
      <c r="E17" s="36">
        <v>0</v>
      </c>
      <c r="F17" s="33" t="s">
        <v>34</v>
      </c>
      <c r="G17" s="47"/>
      <c r="H17" s="36"/>
      <c r="I17" s="55"/>
    </row>
    <row r="18" spans="1:21" ht="31.5" x14ac:dyDescent="0.25">
      <c r="A18" s="36"/>
      <c r="B18" s="6"/>
      <c r="C18" s="36"/>
      <c r="D18" s="8"/>
      <c r="E18" s="36">
        <v>1</v>
      </c>
      <c r="F18" s="33" t="s">
        <v>35</v>
      </c>
      <c r="G18" s="47"/>
      <c r="H18" s="36"/>
      <c r="I18" s="55"/>
    </row>
    <row r="19" spans="1:21" ht="47.25" x14ac:dyDescent="0.25">
      <c r="A19" s="36"/>
      <c r="B19" s="6"/>
      <c r="C19" s="36"/>
      <c r="D19" s="8"/>
      <c r="E19" s="36">
        <v>2</v>
      </c>
      <c r="F19" s="33" t="s">
        <v>36</v>
      </c>
      <c r="G19" s="47"/>
      <c r="H19" s="36"/>
      <c r="I19" s="55"/>
    </row>
    <row r="20" spans="1:21" ht="47.25" x14ac:dyDescent="0.25">
      <c r="A20" s="36"/>
      <c r="B20" s="6"/>
      <c r="C20" s="36"/>
      <c r="D20" s="8"/>
      <c r="E20" s="36">
        <v>3</v>
      </c>
      <c r="F20" s="33" t="s">
        <v>37</v>
      </c>
      <c r="G20" s="47"/>
      <c r="H20" s="36"/>
      <c r="I20" s="55"/>
    </row>
    <row r="21" spans="1:21" ht="63" x14ac:dyDescent="0.25">
      <c r="A21" s="36">
        <v>2</v>
      </c>
      <c r="B21" s="27" t="s">
        <v>38</v>
      </c>
      <c r="C21" s="37"/>
      <c r="D21" s="15"/>
      <c r="E21" s="37"/>
      <c r="F21" s="34"/>
      <c r="G21" s="48"/>
      <c r="H21" s="49"/>
      <c r="I21" s="56"/>
    </row>
    <row r="22" spans="1:21" s="29" customFormat="1" ht="47.25" x14ac:dyDescent="0.25">
      <c r="A22" s="42"/>
      <c r="B22" s="28"/>
      <c r="C22" s="42" t="s">
        <v>6</v>
      </c>
      <c r="D22" s="30" t="s">
        <v>39</v>
      </c>
      <c r="E22" s="42"/>
      <c r="F22" s="31" t="s">
        <v>27</v>
      </c>
      <c r="G22" s="32" t="s">
        <v>28</v>
      </c>
      <c r="H22" s="42">
        <v>5</v>
      </c>
      <c r="I22" s="57">
        <v>0.3</v>
      </c>
      <c r="J22"/>
      <c r="K22"/>
      <c r="L22"/>
      <c r="M22"/>
      <c r="N22"/>
      <c r="O22"/>
      <c r="P22"/>
      <c r="Q22"/>
      <c r="R22"/>
      <c r="S22"/>
      <c r="T22"/>
      <c r="U22"/>
    </row>
    <row r="23" spans="1:21" s="29" customFormat="1" ht="31.5" x14ac:dyDescent="0.25">
      <c r="A23" s="42"/>
      <c r="B23" s="28"/>
      <c r="C23" s="42" t="s">
        <v>6</v>
      </c>
      <c r="D23" s="30" t="s">
        <v>40</v>
      </c>
      <c r="E23" s="42"/>
      <c r="F23" s="31" t="s">
        <v>27</v>
      </c>
      <c r="G23" s="32" t="s">
        <v>28</v>
      </c>
      <c r="H23" s="42">
        <v>5</v>
      </c>
      <c r="I23" s="57">
        <v>0.25</v>
      </c>
      <c r="J23"/>
      <c r="K23"/>
      <c r="L23"/>
      <c r="M23"/>
      <c r="N23"/>
      <c r="O23"/>
      <c r="P23"/>
      <c r="Q23"/>
      <c r="R23"/>
      <c r="S23"/>
      <c r="T23"/>
      <c r="U23"/>
    </row>
    <row r="24" spans="1:21" s="29" customFormat="1" ht="31.5" x14ac:dyDescent="0.25">
      <c r="A24" s="42"/>
      <c r="B24" s="28"/>
      <c r="C24" s="42" t="s">
        <v>6</v>
      </c>
      <c r="D24" s="30" t="s">
        <v>41</v>
      </c>
      <c r="E24" s="42"/>
      <c r="F24" s="31" t="s">
        <v>27</v>
      </c>
      <c r="G24" s="32" t="s">
        <v>28</v>
      </c>
      <c r="H24" s="42">
        <v>5</v>
      </c>
      <c r="I24" s="57">
        <v>0.5</v>
      </c>
      <c r="J24"/>
      <c r="K24"/>
      <c r="L24"/>
      <c r="M24"/>
      <c r="N24"/>
      <c r="O24"/>
      <c r="P24"/>
      <c r="Q24"/>
      <c r="R24"/>
      <c r="S24"/>
      <c r="T24"/>
      <c r="U24"/>
    </row>
    <row r="25" spans="1:21" s="29" customFormat="1" ht="31.5" x14ac:dyDescent="0.25">
      <c r="A25" s="42"/>
      <c r="B25" s="28"/>
      <c r="C25" s="42" t="s">
        <v>6</v>
      </c>
      <c r="D25" s="30" t="s">
        <v>42</v>
      </c>
      <c r="E25" s="42"/>
      <c r="F25" s="31" t="s">
        <v>27</v>
      </c>
      <c r="G25" s="32" t="s">
        <v>28</v>
      </c>
      <c r="H25" s="42">
        <v>5</v>
      </c>
      <c r="I25" s="57">
        <v>0.5</v>
      </c>
      <c r="J25"/>
      <c r="K25"/>
      <c r="L25"/>
      <c r="M25"/>
      <c r="N25"/>
      <c r="O25"/>
      <c r="P25"/>
      <c r="Q25"/>
      <c r="R25"/>
      <c r="S25"/>
      <c r="T25"/>
      <c r="U25"/>
    </row>
    <row r="26" spans="1:21" s="29" customFormat="1" ht="31.5" x14ac:dyDescent="0.25">
      <c r="A26" s="42"/>
      <c r="B26" s="28"/>
      <c r="C26" s="42" t="s">
        <v>6</v>
      </c>
      <c r="D26" s="30" t="s">
        <v>43</v>
      </c>
      <c r="E26" s="42"/>
      <c r="F26" s="31" t="s">
        <v>27</v>
      </c>
      <c r="G26" s="32" t="s">
        <v>28</v>
      </c>
      <c r="H26" s="42">
        <v>2</v>
      </c>
      <c r="I26" s="57">
        <v>0.5</v>
      </c>
      <c r="J26"/>
      <c r="K26"/>
      <c r="L26"/>
      <c r="M26"/>
      <c r="N26"/>
      <c r="O26"/>
      <c r="P26"/>
      <c r="Q26"/>
      <c r="R26"/>
      <c r="S26"/>
      <c r="T26"/>
      <c r="U26"/>
    </row>
    <row r="27" spans="1:21" s="29" customFormat="1" ht="31.5" x14ac:dyDescent="0.25">
      <c r="A27" s="42"/>
      <c r="B27" s="28"/>
      <c r="C27" s="42" t="s">
        <v>6</v>
      </c>
      <c r="D27" s="30" t="s">
        <v>44</v>
      </c>
      <c r="E27" s="42"/>
      <c r="F27" s="31" t="s">
        <v>27</v>
      </c>
      <c r="G27" s="32" t="s">
        <v>28</v>
      </c>
      <c r="H27" s="42">
        <v>2</v>
      </c>
      <c r="I27" s="57">
        <v>0.5</v>
      </c>
      <c r="J27"/>
      <c r="K27"/>
      <c r="L27"/>
      <c r="M27"/>
      <c r="N27"/>
      <c r="O27"/>
      <c r="P27"/>
      <c r="Q27"/>
      <c r="R27"/>
      <c r="S27"/>
      <c r="T27"/>
      <c r="U27"/>
    </row>
    <row r="28" spans="1:21" s="29" customFormat="1" ht="31.5" x14ac:dyDescent="0.25">
      <c r="A28" s="42"/>
      <c r="B28" s="28"/>
      <c r="C28" s="42" t="s">
        <v>6</v>
      </c>
      <c r="D28" s="30" t="s">
        <v>45</v>
      </c>
      <c r="E28" s="42"/>
      <c r="F28" s="31" t="s">
        <v>27</v>
      </c>
      <c r="G28" s="32" t="s">
        <v>28</v>
      </c>
      <c r="H28" s="42">
        <v>3</v>
      </c>
      <c r="I28" s="57">
        <v>1.5</v>
      </c>
      <c r="J28"/>
      <c r="K28"/>
      <c r="L28"/>
      <c r="M28"/>
      <c r="N28"/>
      <c r="O28"/>
      <c r="P28"/>
      <c r="Q28"/>
      <c r="R28"/>
      <c r="S28"/>
      <c r="T28"/>
      <c r="U28"/>
    </row>
    <row r="29" spans="1:21" s="29" customFormat="1" ht="31.5" x14ac:dyDescent="0.25">
      <c r="A29" s="42"/>
      <c r="B29" s="28"/>
      <c r="C29" s="42" t="s">
        <v>6</v>
      </c>
      <c r="D29" s="30" t="s">
        <v>46</v>
      </c>
      <c r="E29" s="42"/>
      <c r="F29" s="31" t="s">
        <v>27</v>
      </c>
      <c r="G29" s="32" t="s">
        <v>28</v>
      </c>
      <c r="H29" s="42">
        <v>3</v>
      </c>
      <c r="I29" s="57">
        <v>1.8</v>
      </c>
      <c r="J29"/>
      <c r="K29"/>
      <c r="L29"/>
      <c r="M29"/>
      <c r="N29"/>
      <c r="O29"/>
      <c r="P29"/>
      <c r="Q29"/>
      <c r="R29"/>
      <c r="S29"/>
      <c r="T29"/>
      <c r="U29"/>
    </row>
    <row r="30" spans="1:21" s="29" customFormat="1" ht="31.5" x14ac:dyDescent="0.25">
      <c r="A30" s="42"/>
      <c r="B30" s="28"/>
      <c r="C30" s="42" t="s">
        <v>6</v>
      </c>
      <c r="D30" s="30" t="s">
        <v>47</v>
      </c>
      <c r="E30" s="42"/>
      <c r="F30" s="31" t="s">
        <v>27</v>
      </c>
      <c r="G30" s="32" t="s">
        <v>28</v>
      </c>
      <c r="H30" s="42">
        <v>5</v>
      </c>
      <c r="I30" s="57">
        <v>0.35</v>
      </c>
      <c r="J30"/>
      <c r="K30"/>
      <c r="L30"/>
      <c r="M30"/>
      <c r="N30"/>
      <c r="O30"/>
      <c r="P30"/>
      <c r="Q30"/>
      <c r="R30"/>
      <c r="S30"/>
      <c r="T30"/>
      <c r="U30"/>
    </row>
    <row r="31" spans="1:21" s="29" customFormat="1" ht="47.25" x14ac:dyDescent="0.25">
      <c r="A31" s="42"/>
      <c r="B31" s="28"/>
      <c r="C31" s="42" t="s">
        <v>6</v>
      </c>
      <c r="D31" s="30" t="s">
        <v>48</v>
      </c>
      <c r="E31" s="42"/>
      <c r="F31" s="31" t="s">
        <v>27</v>
      </c>
      <c r="G31" s="32" t="s">
        <v>28</v>
      </c>
      <c r="H31" s="42">
        <v>4</v>
      </c>
      <c r="I31" s="57">
        <v>0.2</v>
      </c>
      <c r="J31"/>
      <c r="K31"/>
      <c r="L31"/>
      <c r="M31"/>
      <c r="N31"/>
      <c r="O31"/>
      <c r="P31"/>
      <c r="Q31"/>
      <c r="R31"/>
      <c r="S31"/>
      <c r="T31"/>
      <c r="U31"/>
    </row>
    <row r="32" spans="1:21" s="29" customFormat="1" ht="31.5" x14ac:dyDescent="0.25">
      <c r="A32" s="42"/>
      <c r="B32" s="28"/>
      <c r="C32" s="42" t="s">
        <v>6</v>
      </c>
      <c r="D32" s="30" t="s">
        <v>49</v>
      </c>
      <c r="E32" s="42"/>
      <c r="F32" s="31" t="s">
        <v>27</v>
      </c>
      <c r="G32" s="32" t="s">
        <v>28</v>
      </c>
      <c r="H32" s="42">
        <v>3</v>
      </c>
      <c r="I32" s="57">
        <v>1.1000000000000001</v>
      </c>
      <c r="J32"/>
      <c r="K32"/>
      <c r="L32"/>
      <c r="M32"/>
      <c r="N32"/>
      <c r="O32"/>
      <c r="P32"/>
      <c r="Q32"/>
      <c r="R32"/>
      <c r="S32"/>
      <c r="T32"/>
      <c r="U32"/>
    </row>
    <row r="33" spans="1:21" s="29" customFormat="1" ht="47.25" x14ac:dyDescent="0.25">
      <c r="A33" s="42"/>
      <c r="B33" s="28"/>
      <c r="C33" s="42" t="s">
        <v>6</v>
      </c>
      <c r="D33" s="30" t="s">
        <v>50</v>
      </c>
      <c r="E33" s="42"/>
      <c r="F33" s="31" t="s">
        <v>27</v>
      </c>
      <c r="G33" s="32" t="s">
        <v>28</v>
      </c>
      <c r="H33" s="42">
        <v>3</v>
      </c>
      <c r="I33" s="57">
        <v>1.1000000000000001</v>
      </c>
      <c r="J33"/>
      <c r="K33"/>
      <c r="L33"/>
      <c r="M33"/>
      <c r="N33"/>
      <c r="O33"/>
      <c r="P33"/>
      <c r="Q33"/>
      <c r="R33"/>
      <c r="S33"/>
      <c r="T33"/>
      <c r="U33"/>
    </row>
    <row r="34" spans="1:21" s="29" customFormat="1" ht="47.25" x14ac:dyDescent="0.25">
      <c r="A34" s="42"/>
      <c r="B34" s="28"/>
      <c r="C34" s="42" t="s">
        <v>6</v>
      </c>
      <c r="D34" s="8" t="s">
        <v>51</v>
      </c>
      <c r="E34" s="42"/>
      <c r="F34" s="31" t="s">
        <v>27</v>
      </c>
      <c r="G34" s="32" t="s">
        <v>28</v>
      </c>
      <c r="H34" s="42">
        <v>4</v>
      </c>
      <c r="I34" s="57">
        <v>0.3</v>
      </c>
      <c r="J34"/>
      <c r="K34"/>
      <c r="L34"/>
      <c r="M34"/>
      <c r="N34"/>
      <c r="O34"/>
      <c r="P34"/>
      <c r="Q34"/>
      <c r="R34"/>
      <c r="S34"/>
      <c r="T34"/>
      <c r="U34"/>
    </row>
    <row r="35" spans="1:21" s="29" customFormat="1" ht="47.25" x14ac:dyDescent="0.25">
      <c r="A35" s="42"/>
      <c r="B35" s="28"/>
      <c r="C35" s="42" t="s">
        <v>6</v>
      </c>
      <c r="D35" s="8" t="s">
        <v>52</v>
      </c>
      <c r="E35" s="42"/>
      <c r="F35" s="31" t="s">
        <v>27</v>
      </c>
      <c r="G35" s="32" t="s">
        <v>28</v>
      </c>
      <c r="H35" s="42">
        <v>4</v>
      </c>
      <c r="I35" s="57">
        <v>0.3</v>
      </c>
      <c r="J35"/>
      <c r="K35"/>
      <c r="L35"/>
      <c r="M35"/>
      <c r="N35"/>
      <c r="O35"/>
      <c r="P35"/>
      <c r="Q35"/>
      <c r="R35"/>
      <c r="S35"/>
      <c r="T35"/>
      <c r="U35"/>
    </row>
    <row r="36" spans="1:21" s="29" customFormat="1" ht="47.25" x14ac:dyDescent="0.25">
      <c r="A36" s="42"/>
      <c r="B36" s="28"/>
      <c r="C36" s="42" t="s">
        <v>6</v>
      </c>
      <c r="D36" s="8" t="s">
        <v>53</v>
      </c>
      <c r="E36" s="42"/>
      <c r="F36" s="31" t="s">
        <v>27</v>
      </c>
      <c r="G36" s="32" t="s">
        <v>28</v>
      </c>
      <c r="H36" s="42">
        <v>4</v>
      </c>
      <c r="I36" s="57">
        <v>0.3</v>
      </c>
      <c r="J36"/>
      <c r="K36"/>
      <c r="L36"/>
      <c r="M36"/>
      <c r="N36"/>
      <c r="O36"/>
      <c r="P36"/>
      <c r="Q36"/>
      <c r="R36"/>
      <c r="S36"/>
      <c r="T36"/>
      <c r="U36"/>
    </row>
    <row r="37" spans="1:21" s="29" customFormat="1" ht="31.5" x14ac:dyDescent="0.25">
      <c r="A37" s="42"/>
      <c r="B37" s="28"/>
      <c r="C37" s="42" t="s">
        <v>6</v>
      </c>
      <c r="D37" s="8" t="s">
        <v>54</v>
      </c>
      <c r="E37" s="42"/>
      <c r="F37" s="31" t="s">
        <v>27</v>
      </c>
      <c r="G37" s="32" t="s">
        <v>28</v>
      </c>
      <c r="H37" s="42">
        <v>4</v>
      </c>
      <c r="I37" s="57">
        <v>0.3</v>
      </c>
      <c r="J37"/>
      <c r="K37"/>
      <c r="L37"/>
      <c r="M37"/>
      <c r="N37"/>
      <c r="O37"/>
      <c r="P37"/>
      <c r="Q37"/>
      <c r="R37"/>
      <c r="S37"/>
      <c r="T37"/>
      <c r="U37"/>
    </row>
    <row r="38" spans="1:21" s="29" customFormat="1" ht="63" x14ac:dyDescent="0.25">
      <c r="A38" s="42"/>
      <c r="B38" s="28"/>
      <c r="C38" s="42" t="s">
        <v>6</v>
      </c>
      <c r="D38" s="8" t="s">
        <v>55</v>
      </c>
      <c r="E38" s="42"/>
      <c r="F38" s="31" t="s">
        <v>27</v>
      </c>
      <c r="G38" s="32" t="s">
        <v>28</v>
      </c>
      <c r="H38" s="42">
        <v>4</v>
      </c>
      <c r="I38" s="57">
        <v>0.4</v>
      </c>
      <c r="J38"/>
      <c r="K38"/>
      <c r="L38"/>
      <c r="M38"/>
      <c r="N38"/>
      <c r="O38"/>
      <c r="P38"/>
      <c r="Q38"/>
      <c r="R38"/>
      <c r="S38"/>
      <c r="T38"/>
      <c r="U38"/>
    </row>
    <row r="39" spans="1:21" s="29" customFormat="1" ht="47.25" x14ac:dyDescent="0.25">
      <c r="A39" s="42"/>
      <c r="B39" s="28"/>
      <c r="C39" s="42" t="s">
        <v>6</v>
      </c>
      <c r="D39" s="8" t="s">
        <v>56</v>
      </c>
      <c r="E39" s="42"/>
      <c r="F39" s="31" t="s">
        <v>27</v>
      </c>
      <c r="G39" s="32" t="s">
        <v>28</v>
      </c>
      <c r="H39" s="42">
        <v>4</v>
      </c>
      <c r="I39" s="57">
        <v>0.45</v>
      </c>
      <c r="J39"/>
      <c r="K39"/>
      <c r="L39"/>
      <c r="M39"/>
      <c r="N39"/>
      <c r="O39"/>
      <c r="P39"/>
      <c r="Q39"/>
      <c r="R39"/>
      <c r="S39"/>
      <c r="T39"/>
      <c r="U39"/>
    </row>
    <row r="40" spans="1:21" s="29" customFormat="1" ht="63" x14ac:dyDescent="0.25">
      <c r="A40" s="42"/>
      <c r="B40" s="28"/>
      <c r="C40" s="42" t="s">
        <v>6</v>
      </c>
      <c r="D40" s="8" t="s">
        <v>185</v>
      </c>
      <c r="E40" s="42"/>
      <c r="F40" s="31" t="s">
        <v>27</v>
      </c>
      <c r="G40" s="32" t="s">
        <v>28</v>
      </c>
      <c r="H40" s="42">
        <v>4</v>
      </c>
      <c r="I40" s="57">
        <v>0.4</v>
      </c>
      <c r="J40"/>
      <c r="K40"/>
      <c r="L40"/>
      <c r="M40"/>
      <c r="N40"/>
      <c r="O40"/>
      <c r="P40"/>
      <c r="Q40"/>
      <c r="R40"/>
      <c r="S40"/>
      <c r="T40"/>
      <c r="U40"/>
    </row>
    <row r="41" spans="1:21" s="29" customFormat="1" ht="31.5" x14ac:dyDescent="0.25">
      <c r="A41" s="42"/>
      <c r="B41" s="28"/>
      <c r="C41" s="42" t="s">
        <v>6</v>
      </c>
      <c r="D41" s="30" t="s">
        <v>57</v>
      </c>
      <c r="E41" s="42"/>
      <c r="F41" s="31" t="s">
        <v>27</v>
      </c>
      <c r="G41" s="32" t="s">
        <v>28</v>
      </c>
      <c r="H41" s="42">
        <v>1</v>
      </c>
      <c r="I41" s="57">
        <v>0.45</v>
      </c>
      <c r="J41"/>
      <c r="K41"/>
      <c r="L41"/>
      <c r="M41"/>
      <c r="N41"/>
      <c r="O41"/>
      <c r="P41"/>
      <c r="Q41"/>
      <c r="R41"/>
      <c r="S41"/>
      <c r="T41"/>
      <c r="U41"/>
    </row>
    <row r="42" spans="1:21" s="29" customFormat="1" ht="31.5" x14ac:dyDescent="0.25">
      <c r="A42" s="42"/>
      <c r="B42" s="28"/>
      <c r="C42" s="42" t="s">
        <v>6</v>
      </c>
      <c r="D42" s="30" t="s">
        <v>58</v>
      </c>
      <c r="E42" s="42"/>
      <c r="F42" s="31" t="s">
        <v>27</v>
      </c>
      <c r="G42" s="32" t="s">
        <v>28</v>
      </c>
      <c r="H42" s="42">
        <v>2</v>
      </c>
      <c r="I42" s="57">
        <v>0.9</v>
      </c>
      <c r="J42"/>
      <c r="K42"/>
      <c r="L42"/>
      <c r="M42"/>
      <c r="N42"/>
      <c r="O42"/>
      <c r="P42"/>
      <c r="Q42"/>
      <c r="R42"/>
      <c r="S42"/>
      <c r="T42"/>
      <c r="U42"/>
    </row>
    <row r="43" spans="1:21" s="29" customFormat="1" ht="31.5" x14ac:dyDescent="0.25">
      <c r="A43" s="42"/>
      <c r="B43" s="28"/>
      <c r="C43" s="42" t="s">
        <v>6</v>
      </c>
      <c r="D43" s="30" t="s">
        <v>59</v>
      </c>
      <c r="E43" s="42"/>
      <c r="F43" s="31" t="s">
        <v>27</v>
      </c>
      <c r="G43" s="32" t="s">
        <v>28</v>
      </c>
      <c r="H43" s="42">
        <v>2</v>
      </c>
      <c r="I43" s="57">
        <v>0.9</v>
      </c>
      <c r="J43"/>
      <c r="K43"/>
      <c r="L43"/>
      <c r="M43"/>
      <c r="N43"/>
      <c r="O43"/>
      <c r="P43"/>
      <c r="Q43"/>
      <c r="R43"/>
      <c r="S43"/>
      <c r="T43"/>
      <c r="U43"/>
    </row>
    <row r="44" spans="1:21" s="29" customFormat="1" ht="31.5" x14ac:dyDescent="0.25">
      <c r="A44" s="42"/>
      <c r="B44" s="28"/>
      <c r="C44" s="42" t="s">
        <v>6</v>
      </c>
      <c r="D44" s="30" t="s">
        <v>60</v>
      </c>
      <c r="E44" s="42"/>
      <c r="F44" s="31" t="s">
        <v>27</v>
      </c>
      <c r="G44" s="32" t="s">
        <v>28</v>
      </c>
      <c r="H44" s="42">
        <v>1</v>
      </c>
      <c r="I44" s="57">
        <v>0.9</v>
      </c>
      <c r="J44"/>
      <c r="K44"/>
      <c r="L44"/>
      <c r="M44"/>
      <c r="N44"/>
      <c r="O44"/>
      <c r="P44"/>
      <c r="Q44"/>
      <c r="R44"/>
      <c r="S44"/>
      <c r="T44"/>
      <c r="U44"/>
    </row>
    <row r="45" spans="1:21" ht="31.5" x14ac:dyDescent="0.25">
      <c r="A45" s="36"/>
      <c r="B45" s="6"/>
      <c r="C45" s="38" t="s">
        <v>7</v>
      </c>
      <c r="D45" s="8" t="s">
        <v>61</v>
      </c>
      <c r="E45" s="38"/>
      <c r="F45" s="33"/>
      <c r="G45" s="47"/>
      <c r="H45" s="36">
        <v>5</v>
      </c>
      <c r="I45" s="54">
        <v>0.85</v>
      </c>
    </row>
    <row r="46" spans="1:21" ht="31.5" x14ac:dyDescent="0.25">
      <c r="A46" s="36"/>
      <c r="B46" s="6"/>
      <c r="C46" s="36"/>
      <c r="D46" s="8"/>
      <c r="E46" s="36">
        <v>0</v>
      </c>
      <c r="F46" s="8" t="s">
        <v>62</v>
      </c>
      <c r="G46" s="47"/>
      <c r="H46" s="36"/>
      <c r="I46" s="55"/>
    </row>
    <row r="47" spans="1:21" ht="31.5" x14ac:dyDescent="0.25">
      <c r="A47" s="36"/>
      <c r="B47" s="6"/>
      <c r="C47" s="36"/>
      <c r="D47" s="8"/>
      <c r="E47" s="36">
        <v>1</v>
      </c>
      <c r="F47" s="8" t="s">
        <v>63</v>
      </c>
      <c r="G47" s="47"/>
      <c r="H47" s="36"/>
      <c r="I47" s="55"/>
    </row>
    <row r="48" spans="1:21" ht="31.5" x14ac:dyDescent="0.25">
      <c r="A48" s="36"/>
      <c r="B48" s="6"/>
      <c r="C48" s="36"/>
      <c r="D48" s="8"/>
      <c r="E48" s="36">
        <v>2</v>
      </c>
      <c r="F48" s="8" t="s">
        <v>64</v>
      </c>
      <c r="G48" s="47"/>
      <c r="H48" s="36"/>
      <c r="I48" s="55"/>
    </row>
    <row r="49" spans="1:9" ht="31.5" x14ac:dyDescent="0.25">
      <c r="A49" s="36"/>
      <c r="B49" s="6"/>
      <c r="C49" s="36"/>
      <c r="D49" s="8"/>
      <c r="E49" s="36">
        <v>3</v>
      </c>
      <c r="F49" s="8" t="s">
        <v>65</v>
      </c>
      <c r="G49" s="47"/>
      <c r="H49" s="36"/>
      <c r="I49" s="55"/>
    </row>
    <row r="50" spans="1:9" ht="47.25" x14ac:dyDescent="0.25">
      <c r="A50" s="36"/>
      <c r="B50" s="6"/>
      <c r="C50" s="38" t="s">
        <v>7</v>
      </c>
      <c r="D50" s="8" t="s">
        <v>66</v>
      </c>
      <c r="E50" s="38"/>
      <c r="F50" s="33"/>
      <c r="G50" s="47"/>
      <c r="H50" s="36">
        <v>2</v>
      </c>
      <c r="I50" s="54">
        <v>0.9</v>
      </c>
    </row>
    <row r="51" spans="1:9" ht="31.5" x14ac:dyDescent="0.25">
      <c r="A51" s="36"/>
      <c r="B51" s="6"/>
      <c r="C51" s="36"/>
      <c r="D51" s="8"/>
      <c r="E51" s="36">
        <v>0</v>
      </c>
      <c r="F51" s="8" t="s">
        <v>67</v>
      </c>
      <c r="G51" s="47"/>
      <c r="H51" s="36"/>
      <c r="I51" s="55"/>
    </row>
    <row r="52" spans="1:9" ht="31.5" x14ac:dyDescent="0.25">
      <c r="A52" s="36"/>
      <c r="B52" s="6"/>
      <c r="C52" s="36"/>
      <c r="D52" s="8"/>
      <c r="E52" s="36">
        <v>1</v>
      </c>
      <c r="F52" s="8" t="s">
        <v>68</v>
      </c>
      <c r="G52" s="47"/>
      <c r="H52" s="36"/>
      <c r="I52" s="55"/>
    </row>
    <row r="53" spans="1:9" ht="47.25" x14ac:dyDescent="0.25">
      <c r="A53" s="36"/>
      <c r="B53" s="6"/>
      <c r="C53" s="36"/>
      <c r="D53" s="8"/>
      <c r="E53" s="36">
        <v>2</v>
      </c>
      <c r="F53" s="8" t="s">
        <v>69</v>
      </c>
      <c r="G53" s="47"/>
      <c r="H53" s="36"/>
      <c r="I53" s="55"/>
    </row>
    <row r="54" spans="1:9" ht="31.5" x14ac:dyDescent="0.25">
      <c r="A54" s="36"/>
      <c r="B54" s="6"/>
      <c r="C54" s="36"/>
      <c r="D54" s="8"/>
      <c r="E54" s="36">
        <v>3</v>
      </c>
      <c r="F54" s="8" t="s">
        <v>70</v>
      </c>
      <c r="G54" s="47"/>
      <c r="H54" s="36"/>
      <c r="I54" s="55"/>
    </row>
    <row r="55" spans="1:9" ht="47.25" x14ac:dyDescent="0.25">
      <c r="A55" s="36"/>
      <c r="B55" s="6"/>
      <c r="C55" s="38" t="s">
        <v>7</v>
      </c>
      <c r="D55" s="8" t="s">
        <v>71</v>
      </c>
      <c r="E55" s="38"/>
      <c r="F55" s="33"/>
      <c r="G55" s="47"/>
      <c r="H55" s="36">
        <v>1</v>
      </c>
      <c r="I55" s="54">
        <v>0.7</v>
      </c>
    </row>
    <row r="56" spans="1:9" x14ac:dyDescent="0.25">
      <c r="A56" s="36"/>
      <c r="B56" s="6"/>
      <c r="C56" s="36"/>
      <c r="D56" s="8"/>
      <c r="E56" s="36">
        <v>0</v>
      </c>
      <c r="F56" s="8" t="s">
        <v>72</v>
      </c>
      <c r="G56" s="47"/>
      <c r="H56" s="36"/>
      <c r="I56" s="55"/>
    </row>
    <row r="57" spans="1:9" x14ac:dyDescent="0.25">
      <c r="A57" s="36"/>
      <c r="B57" s="6"/>
      <c r="C57" s="36"/>
      <c r="D57" s="8"/>
      <c r="E57" s="36">
        <v>1</v>
      </c>
      <c r="F57" s="8" t="s">
        <v>73</v>
      </c>
      <c r="G57" s="47"/>
      <c r="H57" s="36"/>
      <c r="I57" s="55"/>
    </row>
    <row r="58" spans="1:9" ht="31.5" x14ac:dyDescent="0.25">
      <c r="A58" s="36"/>
      <c r="B58" s="6"/>
      <c r="C58" s="36"/>
      <c r="D58" s="8"/>
      <c r="E58" s="36">
        <v>2</v>
      </c>
      <c r="F58" s="8" t="s">
        <v>74</v>
      </c>
      <c r="G58" s="47"/>
      <c r="H58" s="36"/>
      <c r="I58" s="55"/>
    </row>
    <row r="59" spans="1:9" ht="31.5" x14ac:dyDescent="0.25">
      <c r="A59" s="36"/>
      <c r="B59" s="6"/>
      <c r="C59" s="36"/>
      <c r="D59" s="8"/>
      <c r="E59" s="36">
        <v>3</v>
      </c>
      <c r="F59" s="8" t="s">
        <v>75</v>
      </c>
      <c r="G59" s="47"/>
      <c r="H59" s="36"/>
      <c r="I59" s="55"/>
    </row>
    <row r="60" spans="1:9" ht="78.75" x14ac:dyDescent="0.25">
      <c r="A60" s="36">
        <v>3</v>
      </c>
      <c r="B60" s="27" t="s">
        <v>76</v>
      </c>
      <c r="C60" s="37"/>
      <c r="D60" s="15"/>
      <c r="E60" s="37"/>
      <c r="F60" s="15"/>
      <c r="G60" s="37"/>
      <c r="H60" s="49"/>
      <c r="I60" s="56"/>
    </row>
    <row r="61" spans="1:9" ht="78.75" x14ac:dyDescent="0.25">
      <c r="A61" s="36"/>
      <c r="B61" s="27"/>
      <c r="C61" s="36" t="s">
        <v>6</v>
      </c>
      <c r="D61" s="30" t="s">
        <v>77</v>
      </c>
      <c r="E61" s="37"/>
      <c r="F61" s="31" t="s">
        <v>27</v>
      </c>
      <c r="G61" s="32" t="s">
        <v>28</v>
      </c>
      <c r="H61" s="36">
        <v>3</v>
      </c>
      <c r="I61" s="39">
        <v>0.8</v>
      </c>
    </row>
    <row r="62" spans="1:9" ht="31.5" x14ac:dyDescent="0.25">
      <c r="A62" s="36"/>
      <c r="B62" s="27"/>
      <c r="C62" s="36" t="s">
        <v>6</v>
      </c>
      <c r="D62" s="30" t="s">
        <v>78</v>
      </c>
      <c r="E62" s="37"/>
      <c r="F62" s="31" t="s">
        <v>27</v>
      </c>
      <c r="G62" s="32" t="s">
        <v>28</v>
      </c>
      <c r="H62" s="36">
        <v>3</v>
      </c>
      <c r="I62" s="39">
        <v>1.3</v>
      </c>
    </row>
    <row r="63" spans="1:9" ht="31.5" x14ac:dyDescent="0.25">
      <c r="A63" s="36"/>
      <c r="B63" s="27"/>
      <c r="C63" s="36" t="s">
        <v>6</v>
      </c>
      <c r="D63" s="30" t="s">
        <v>79</v>
      </c>
      <c r="E63" s="37"/>
      <c r="F63" s="31" t="s">
        <v>27</v>
      </c>
      <c r="G63" s="32" t="s">
        <v>28</v>
      </c>
      <c r="H63" s="36">
        <v>3</v>
      </c>
      <c r="I63" s="39">
        <v>1.3</v>
      </c>
    </row>
    <row r="64" spans="1:9" ht="111" customHeight="1" x14ac:dyDescent="0.25">
      <c r="A64" s="36"/>
      <c r="B64" s="27"/>
      <c r="C64" s="36" t="s">
        <v>6</v>
      </c>
      <c r="D64" s="30" t="s">
        <v>80</v>
      </c>
      <c r="E64" s="37"/>
      <c r="F64" s="31" t="s">
        <v>27</v>
      </c>
      <c r="G64" s="32" t="s">
        <v>28</v>
      </c>
      <c r="H64" s="36">
        <v>1</v>
      </c>
      <c r="I64" s="39">
        <v>0.95</v>
      </c>
    </row>
    <row r="65" spans="1:11" ht="63" x14ac:dyDescent="0.25">
      <c r="A65" s="36"/>
      <c r="B65" s="27"/>
      <c r="C65" s="36" t="s">
        <v>6</v>
      </c>
      <c r="D65" s="30" t="s">
        <v>81</v>
      </c>
      <c r="E65" s="37"/>
      <c r="F65" s="31" t="s">
        <v>27</v>
      </c>
      <c r="G65" s="32" t="s">
        <v>28</v>
      </c>
      <c r="H65" s="36">
        <v>5</v>
      </c>
      <c r="I65" s="39">
        <v>0.9</v>
      </c>
    </row>
    <row r="66" spans="1:11" ht="47.25" x14ac:dyDescent="0.25">
      <c r="A66" s="36"/>
      <c r="B66" s="6"/>
      <c r="C66" s="36" t="s">
        <v>6</v>
      </c>
      <c r="D66" s="30" t="s">
        <v>82</v>
      </c>
      <c r="E66" s="36"/>
      <c r="F66" s="31" t="s">
        <v>27</v>
      </c>
      <c r="G66" s="32" t="s">
        <v>28</v>
      </c>
      <c r="H66" s="36">
        <v>3</v>
      </c>
      <c r="I66" s="39">
        <v>1.1000000000000001</v>
      </c>
    </row>
    <row r="67" spans="1:11" ht="31.5" x14ac:dyDescent="0.25">
      <c r="A67" s="36"/>
      <c r="B67" s="6"/>
      <c r="C67" s="38" t="s">
        <v>7</v>
      </c>
      <c r="D67" s="9" t="s">
        <v>83</v>
      </c>
      <c r="E67" s="38"/>
      <c r="F67" s="9"/>
      <c r="G67" s="50"/>
      <c r="H67" s="36">
        <v>2</v>
      </c>
      <c r="I67" s="54">
        <v>1.3</v>
      </c>
    </row>
    <row r="68" spans="1:11" x14ac:dyDescent="0.25">
      <c r="A68" s="36"/>
      <c r="B68" s="6"/>
      <c r="C68" s="36"/>
      <c r="D68" s="8"/>
      <c r="E68" s="36">
        <v>0</v>
      </c>
      <c r="F68" s="8" t="s">
        <v>84</v>
      </c>
      <c r="G68" s="51"/>
      <c r="H68" s="36"/>
      <c r="I68" s="55"/>
    </row>
    <row r="69" spans="1:11" x14ac:dyDescent="0.25">
      <c r="A69" s="36"/>
      <c r="B69" s="6"/>
      <c r="C69" s="36"/>
      <c r="D69" s="8"/>
      <c r="E69" s="36">
        <v>1</v>
      </c>
      <c r="F69" s="8" t="s">
        <v>85</v>
      </c>
      <c r="G69" s="51"/>
      <c r="H69" s="36"/>
      <c r="I69" s="55"/>
    </row>
    <row r="70" spans="1:11" ht="31.5" x14ac:dyDescent="0.25">
      <c r="A70" s="36"/>
      <c r="B70" s="6"/>
      <c r="C70" s="36"/>
      <c r="D70" s="8"/>
      <c r="E70" s="36">
        <v>2</v>
      </c>
      <c r="F70" s="8" t="s">
        <v>86</v>
      </c>
      <c r="G70" s="51"/>
      <c r="H70" s="36"/>
      <c r="I70" s="55"/>
    </row>
    <row r="71" spans="1:11" x14ac:dyDescent="0.25">
      <c r="A71" s="36"/>
      <c r="B71" s="6"/>
      <c r="C71" s="36"/>
      <c r="D71" s="8"/>
      <c r="E71" s="36">
        <v>3</v>
      </c>
      <c r="F71" s="8" t="s">
        <v>87</v>
      </c>
      <c r="G71" s="51"/>
      <c r="H71" s="36"/>
      <c r="I71" s="55"/>
    </row>
    <row r="72" spans="1:11" ht="47.25" x14ac:dyDescent="0.25">
      <c r="A72" s="36"/>
      <c r="B72" s="6"/>
      <c r="C72" s="38" t="s">
        <v>7</v>
      </c>
      <c r="D72" s="9" t="s">
        <v>88</v>
      </c>
      <c r="E72" s="38"/>
      <c r="F72" s="9"/>
      <c r="G72" s="50"/>
      <c r="H72" s="36">
        <v>5</v>
      </c>
      <c r="I72" s="54">
        <v>0.8</v>
      </c>
    </row>
    <row r="73" spans="1:11" ht="31.5" x14ac:dyDescent="0.25">
      <c r="A73" s="36"/>
      <c r="B73" s="6"/>
      <c r="C73" s="36"/>
      <c r="D73" s="8"/>
      <c r="E73" s="36">
        <v>0</v>
      </c>
      <c r="F73" s="8" t="s">
        <v>89</v>
      </c>
      <c r="G73" s="51"/>
      <c r="H73" s="36"/>
      <c r="I73" s="55"/>
    </row>
    <row r="74" spans="1:11" ht="47.25" x14ac:dyDescent="0.25">
      <c r="A74" s="36"/>
      <c r="B74" s="6"/>
      <c r="C74" s="36"/>
      <c r="D74" s="8"/>
      <c r="E74" s="36">
        <v>1</v>
      </c>
      <c r="F74" s="8" t="s">
        <v>90</v>
      </c>
      <c r="G74" s="51"/>
      <c r="H74" s="36"/>
      <c r="I74" s="55"/>
    </row>
    <row r="75" spans="1:11" ht="47.25" x14ac:dyDescent="0.25">
      <c r="A75" s="36"/>
      <c r="B75" s="6"/>
      <c r="C75" s="36"/>
      <c r="D75" s="8"/>
      <c r="E75" s="36">
        <v>2</v>
      </c>
      <c r="F75" s="8" t="s">
        <v>91</v>
      </c>
      <c r="G75" s="51"/>
      <c r="H75" s="36"/>
      <c r="I75" s="55"/>
    </row>
    <row r="76" spans="1:11" ht="31.5" x14ac:dyDescent="0.25">
      <c r="A76" s="36"/>
      <c r="B76" s="6"/>
      <c r="C76" s="36"/>
      <c r="D76" s="8"/>
      <c r="E76" s="36">
        <v>3</v>
      </c>
      <c r="F76" s="8" t="s">
        <v>92</v>
      </c>
      <c r="G76" s="51"/>
      <c r="H76" s="36"/>
      <c r="I76" s="55"/>
      <c r="J76" s="60"/>
    </row>
    <row r="77" spans="1:11" x14ac:dyDescent="0.25">
      <c r="A77" s="46"/>
      <c r="C77" s="43"/>
      <c r="E77" s="43"/>
      <c r="G77" s="52"/>
      <c r="H77" s="43"/>
      <c r="I77" s="58"/>
    </row>
    <row r="78" spans="1:11" s="13" customFormat="1" ht="18.75" x14ac:dyDescent="0.3">
      <c r="A78" s="44" t="s">
        <v>10</v>
      </c>
      <c r="B78" s="11" t="s">
        <v>0</v>
      </c>
      <c r="C78" s="44"/>
      <c r="D78" s="12"/>
      <c r="E78" s="44"/>
      <c r="F78" s="12"/>
      <c r="G78" s="53"/>
      <c r="H78" s="44"/>
      <c r="I78" s="59">
        <f>SUM(I79:I159)</f>
        <v>33.000000000000014</v>
      </c>
    </row>
    <row r="79" spans="1:11" ht="110.25" x14ac:dyDescent="0.25">
      <c r="A79" s="36">
        <v>1</v>
      </c>
      <c r="B79" s="27" t="s">
        <v>93</v>
      </c>
      <c r="C79" s="37"/>
      <c r="D79" s="15"/>
      <c r="E79" s="37"/>
      <c r="F79" s="15"/>
      <c r="G79" s="37"/>
      <c r="H79" s="49"/>
      <c r="I79" s="56"/>
      <c r="K79" s="60"/>
    </row>
    <row r="80" spans="1:11" ht="31.5" x14ac:dyDescent="0.25">
      <c r="A80" s="36"/>
      <c r="B80" s="27"/>
      <c r="C80" s="36" t="s">
        <v>6</v>
      </c>
      <c r="D80" s="30" t="s">
        <v>94</v>
      </c>
      <c r="E80" s="37"/>
      <c r="F80" s="31" t="s">
        <v>27</v>
      </c>
      <c r="G80" s="32" t="s">
        <v>28</v>
      </c>
      <c r="H80" s="36">
        <v>4</v>
      </c>
      <c r="I80" s="39">
        <v>0.5</v>
      </c>
    </row>
    <row r="81" spans="1:9" ht="31.5" x14ac:dyDescent="0.25">
      <c r="A81" s="36"/>
      <c r="B81" s="27"/>
      <c r="C81" s="36" t="s">
        <v>6</v>
      </c>
      <c r="D81" s="30" t="s">
        <v>95</v>
      </c>
      <c r="E81" s="37"/>
      <c r="F81" s="31" t="s">
        <v>27</v>
      </c>
      <c r="G81" s="32" t="s">
        <v>28</v>
      </c>
      <c r="H81" s="36">
        <v>4</v>
      </c>
      <c r="I81" s="39">
        <v>0.35</v>
      </c>
    </row>
    <row r="82" spans="1:9" ht="31.5" x14ac:dyDescent="0.25">
      <c r="A82" s="36"/>
      <c r="B82" s="27"/>
      <c r="C82" s="36" t="s">
        <v>6</v>
      </c>
      <c r="D82" s="30" t="s">
        <v>96</v>
      </c>
      <c r="E82" s="37"/>
      <c r="F82" s="31" t="s">
        <v>27</v>
      </c>
      <c r="G82" s="32" t="s">
        <v>28</v>
      </c>
      <c r="H82" s="36">
        <v>4</v>
      </c>
      <c r="I82" s="39">
        <v>0.45</v>
      </c>
    </row>
    <row r="83" spans="1:9" ht="47.25" x14ac:dyDescent="0.25">
      <c r="A83" s="36"/>
      <c r="B83" s="27"/>
      <c r="C83" s="36" t="s">
        <v>6</v>
      </c>
      <c r="D83" s="30" t="s">
        <v>97</v>
      </c>
      <c r="E83" s="37"/>
      <c r="F83" s="31" t="s">
        <v>27</v>
      </c>
      <c r="G83" s="32" t="s">
        <v>28</v>
      </c>
      <c r="H83" s="36">
        <v>4</v>
      </c>
      <c r="I83" s="39">
        <v>1</v>
      </c>
    </row>
    <row r="84" spans="1:9" ht="31.5" x14ac:dyDescent="0.25">
      <c r="A84" s="36"/>
      <c r="B84" s="6"/>
      <c r="C84" s="38" t="s">
        <v>7</v>
      </c>
      <c r="D84" s="9" t="s">
        <v>98</v>
      </c>
      <c r="E84" s="38"/>
      <c r="F84" s="9"/>
      <c r="G84" s="50"/>
      <c r="H84" s="36">
        <v>1</v>
      </c>
      <c r="I84" s="54">
        <v>1</v>
      </c>
    </row>
    <row r="85" spans="1:9" x14ac:dyDescent="0.25">
      <c r="A85" s="36"/>
      <c r="B85" s="6"/>
      <c r="C85" s="36"/>
      <c r="D85" s="8"/>
      <c r="E85" s="36">
        <v>0</v>
      </c>
      <c r="F85" s="8" t="s">
        <v>99</v>
      </c>
      <c r="G85" s="51"/>
      <c r="H85" s="36"/>
      <c r="I85" s="55"/>
    </row>
    <row r="86" spans="1:9" ht="31.5" x14ac:dyDescent="0.25">
      <c r="A86" s="36"/>
      <c r="B86" s="6"/>
      <c r="C86" s="36"/>
      <c r="D86" s="8"/>
      <c r="E86" s="36">
        <v>1</v>
      </c>
      <c r="F86" s="8" t="s">
        <v>100</v>
      </c>
      <c r="G86" s="51"/>
      <c r="H86" s="36"/>
      <c r="I86" s="55"/>
    </row>
    <row r="87" spans="1:9" ht="47.25" x14ac:dyDescent="0.25">
      <c r="A87" s="36"/>
      <c r="B87" s="6"/>
      <c r="C87" s="36"/>
      <c r="D87" s="8"/>
      <c r="E87" s="36">
        <v>2</v>
      </c>
      <c r="F87" s="8" t="s">
        <v>101</v>
      </c>
      <c r="G87" s="51"/>
      <c r="H87" s="36"/>
      <c r="I87" s="55"/>
    </row>
    <row r="88" spans="1:9" x14ac:dyDescent="0.25">
      <c r="A88" s="36"/>
      <c r="B88" s="6"/>
      <c r="C88" s="36"/>
      <c r="D88" s="8"/>
      <c r="E88" s="36">
        <v>3</v>
      </c>
      <c r="F88" s="8" t="s">
        <v>102</v>
      </c>
      <c r="G88" s="51"/>
      <c r="H88" s="36"/>
      <c r="I88" s="55"/>
    </row>
    <row r="89" spans="1:9" x14ac:dyDescent="0.25">
      <c r="A89" s="36">
        <v>2</v>
      </c>
      <c r="B89" s="14" t="s">
        <v>103</v>
      </c>
      <c r="C89" s="37"/>
      <c r="D89" s="15"/>
      <c r="E89" s="37"/>
      <c r="F89" s="15"/>
      <c r="G89" s="37"/>
      <c r="H89" s="49"/>
      <c r="I89" s="56"/>
    </row>
    <row r="90" spans="1:9" ht="47.25" x14ac:dyDescent="0.25">
      <c r="A90" s="36"/>
      <c r="B90" s="14"/>
      <c r="C90" s="45" t="s">
        <v>6</v>
      </c>
      <c r="D90" s="30" t="s">
        <v>104</v>
      </c>
      <c r="E90" s="37"/>
      <c r="F90" s="31" t="s">
        <v>27</v>
      </c>
      <c r="G90" s="32" t="s">
        <v>28</v>
      </c>
      <c r="H90" s="36">
        <v>3</v>
      </c>
      <c r="I90" s="39">
        <v>2.8</v>
      </c>
    </row>
    <row r="91" spans="1:9" ht="31.5" x14ac:dyDescent="0.25">
      <c r="A91" s="36"/>
      <c r="B91" s="14"/>
      <c r="C91" s="45" t="s">
        <v>6</v>
      </c>
      <c r="D91" s="30" t="s">
        <v>105</v>
      </c>
      <c r="E91" s="37"/>
      <c r="F91" s="31" t="s">
        <v>27</v>
      </c>
      <c r="G91" s="32" t="s">
        <v>28</v>
      </c>
      <c r="H91" s="36">
        <v>5</v>
      </c>
      <c r="I91" s="39">
        <v>0.8</v>
      </c>
    </row>
    <row r="92" spans="1:9" ht="31.5" x14ac:dyDescent="0.25">
      <c r="A92" s="36"/>
      <c r="B92" s="14"/>
      <c r="C92" s="45" t="s">
        <v>6</v>
      </c>
      <c r="D92" s="30" t="s">
        <v>106</v>
      </c>
      <c r="E92" s="37"/>
      <c r="F92" s="31" t="s">
        <v>27</v>
      </c>
      <c r="G92" s="32" t="s">
        <v>28</v>
      </c>
      <c r="H92" s="36">
        <v>5</v>
      </c>
      <c r="I92" s="39">
        <v>0.7</v>
      </c>
    </row>
    <row r="93" spans="1:9" ht="31.5" x14ac:dyDescent="0.25">
      <c r="A93" s="36"/>
      <c r="B93" s="14"/>
      <c r="C93" s="45" t="s">
        <v>6</v>
      </c>
      <c r="D93" s="30" t="s">
        <v>107</v>
      </c>
      <c r="E93" s="37"/>
      <c r="F93" s="31" t="s">
        <v>27</v>
      </c>
      <c r="G93" s="32" t="s">
        <v>28</v>
      </c>
      <c r="H93" s="36">
        <v>5</v>
      </c>
      <c r="I93" s="39">
        <v>0.8</v>
      </c>
    </row>
    <row r="94" spans="1:9" ht="31.5" x14ac:dyDescent="0.25">
      <c r="A94" s="36"/>
      <c r="B94" s="14"/>
      <c r="C94" s="45" t="s">
        <v>6</v>
      </c>
      <c r="D94" s="30" t="s">
        <v>108</v>
      </c>
      <c r="E94" s="37"/>
      <c r="F94" s="31" t="s">
        <v>27</v>
      </c>
      <c r="G94" s="32" t="s">
        <v>28</v>
      </c>
      <c r="H94" s="36">
        <v>5</v>
      </c>
      <c r="I94" s="39">
        <v>0.7</v>
      </c>
    </row>
    <row r="95" spans="1:9" ht="31.5" x14ac:dyDescent="0.25">
      <c r="A95" s="36"/>
      <c r="B95" s="14"/>
      <c r="C95" s="45" t="s">
        <v>6</v>
      </c>
      <c r="D95" s="30" t="s">
        <v>109</v>
      </c>
      <c r="E95" s="37"/>
      <c r="F95" s="31" t="s">
        <v>27</v>
      </c>
      <c r="G95" s="32" t="s">
        <v>28</v>
      </c>
      <c r="H95" s="36">
        <v>5</v>
      </c>
      <c r="I95" s="39">
        <v>0.7</v>
      </c>
    </row>
    <row r="96" spans="1:9" ht="31.5" x14ac:dyDescent="0.25">
      <c r="A96" s="36"/>
      <c r="B96" s="6"/>
      <c r="C96" s="45" t="s">
        <v>6</v>
      </c>
      <c r="D96" s="30" t="s">
        <v>110</v>
      </c>
      <c r="E96" s="36"/>
      <c r="F96" s="31" t="s">
        <v>27</v>
      </c>
      <c r="G96" s="32" t="s">
        <v>28</v>
      </c>
      <c r="H96" s="36">
        <v>3</v>
      </c>
      <c r="I96" s="39">
        <v>2.2999999999999998</v>
      </c>
    </row>
    <row r="97" spans="1:9" ht="31.5" x14ac:dyDescent="0.25">
      <c r="A97" s="36"/>
      <c r="B97" s="6"/>
      <c r="C97" s="36" t="s">
        <v>6</v>
      </c>
      <c r="D97" s="35" t="s">
        <v>57</v>
      </c>
      <c r="E97" s="36"/>
      <c r="F97" s="31" t="s">
        <v>27</v>
      </c>
      <c r="G97" s="32" t="s">
        <v>28</v>
      </c>
      <c r="H97" s="36">
        <v>2</v>
      </c>
      <c r="I97" s="39">
        <v>1.1499999999999999</v>
      </c>
    </row>
    <row r="98" spans="1:9" ht="78.75" x14ac:dyDescent="0.25">
      <c r="A98" s="36"/>
      <c r="B98" s="6"/>
      <c r="C98" s="38" t="s">
        <v>7</v>
      </c>
      <c r="D98" s="9" t="s">
        <v>122</v>
      </c>
      <c r="E98" s="38"/>
      <c r="F98" s="9"/>
      <c r="G98" s="50"/>
      <c r="H98" s="36">
        <v>2</v>
      </c>
      <c r="I98" s="54">
        <v>1.75</v>
      </c>
    </row>
    <row r="99" spans="1:9" x14ac:dyDescent="0.25">
      <c r="A99" s="36"/>
      <c r="B99" s="6"/>
      <c r="C99" s="36"/>
      <c r="D99" s="8"/>
      <c r="E99" s="36">
        <v>0</v>
      </c>
      <c r="F99" s="8" t="s">
        <v>99</v>
      </c>
      <c r="G99" s="51"/>
      <c r="H99" s="36"/>
      <c r="I99" s="55"/>
    </row>
    <row r="100" spans="1:9" ht="31.5" x14ac:dyDescent="0.25">
      <c r="A100" s="36"/>
      <c r="B100" s="6"/>
      <c r="C100" s="36"/>
      <c r="D100" s="8"/>
      <c r="E100" s="36">
        <v>1</v>
      </c>
      <c r="F100" s="8" t="s">
        <v>100</v>
      </c>
      <c r="G100" s="51"/>
      <c r="H100" s="36"/>
      <c r="I100" s="55"/>
    </row>
    <row r="101" spans="1:9" ht="47.25" x14ac:dyDescent="0.25">
      <c r="A101" s="36"/>
      <c r="B101" s="6"/>
      <c r="C101" s="36"/>
      <c r="D101" s="8"/>
      <c r="E101" s="36">
        <v>2</v>
      </c>
      <c r="F101" s="8" t="s">
        <v>101</v>
      </c>
      <c r="G101" s="51"/>
      <c r="H101" s="36"/>
      <c r="I101" s="55"/>
    </row>
    <row r="102" spans="1:9" x14ac:dyDescent="0.25">
      <c r="A102" s="36"/>
      <c r="B102" s="6"/>
      <c r="C102" s="36"/>
      <c r="D102" s="8"/>
      <c r="E102" s="36">
        <v>3</v>
      </c>
      <c r="F102" s="8" t="s">
        <v>102</v>
      </c>
      <c r="G102" s="51"/>
      <c r="H102" s="36"/>
      <c r="I102" s="55"/>
    </row>
    <row r="103" spans="1:9" ht="31.5" x14ac:dyDescent="0.25">
      <c r="A103" s="36">
        <v>3</v>
      </c>
      <c r="B103" s="27" t="s">
        <v>111</v>
      </c>
      <c r="C103" s="36"/>
      <c r="D103" s="15"/>
      <c r="E103" s="37"/>
      <c r="F103" s="15"/>
      <c r="G103" s="37"/>
      <c r="H103" s="37"/>
      <c r="I103" s="55"/>
    </row>
    <row r="104" spans="1:9" ht="31.5" x14ac:dyDescent="0.25">
      <c r="A104" s="46"/>
      <c r="C104" s="38" t="s">
        <v>7</v>
      </c>
      <c r="D104" s="9" t="s">
        <v>112</v>
      </c>
      <c r="E104" s="38"/>
      <c r="F104" s="9"/>
      <c r="G104" s="50"/>
      <c r="H104" s="36">
        <v>2</v>
      </c>
      <c r="I104" s="54">
        <v>0.6</v>
      </c>
    </row>
    <row r="105" spans="1:9" ht="31.5" x14ac:dyDescent="0.25">
      <c r="A105" s="36"/>
      <c r="B105" s="6"/>
      <c r="C105" s="36"/>
      <c r="D105" s="8"/>
      <c r="E105" s="36">
        <v>0</v>
      </c>
      <c r="F105" s="8" t="s">
        <v>113</v>
      </c>
      <c r="G105" s="51"/>
      <c r="H105" s="36"/>
      <c r="I105" s="55"/>
    </row>
    <row r="106" spans="1:9" ht="31.5" x14ac:dyDescent="0.25">
      <c r="A106" s="36"/>
      <c r="B106" s="6"/>
      <c r="C106" s="36"/>
      <c r="D106" s="8"/>
      <c r="E106" s="36">
        <v>1</v>
      </c>
      <c r="F106" s="8" t="s">
        <v>114</v>
      </c>
      <c r="G106" s="51"/>
      <c r="H106" s="36"/>
      <c r="I106" s="55"/>
    </row>
    <row r="107" spans="1:9" ht="31.5" x14ac:dyDescent="0.25">
      <c r="A107" s="36"/>
      <c r="B107" s="6"/>
      <c r="C107" s="36"/>
      <c r="D107" s="8"/>
      <c r="E107" s="36">
        <v>2</v>
      </c>
      <c r="F107" s="8" t="s">
        <v>115</v>
      </c>
      <c r="G107" s="51"/>
      <c r="H107" s="36"/>
      <c r="I107" s="55"/>
    </row>
    <row r="108" spans="1:9" ht="31.5" x14ac:dyDescent="0.25">
      <c r="A108" s="36"/>
      <c r="B108" s="6"/>
      <c r="C108" s="36"/>
      <c r="D108" s="8"/>
      <c r="E108" s="36">
        <v>3</v>
      </c>
      <c r="F108" s="8" t="s">
        <v>116</v>
      </c>
      <c r="G108" s="51"/>
      <c r="H108" s="36"/>
      <c r="I108" s="55"/>
    </row>
    <row r="109" spans="1:9" ht="31.5" x14ac:dyDescent="0.25">
      <c r="A109" s="36"/>
      <c r="B109" s="14"/>
      <c r="C109" s="45" t="s">
        <v>6</v>
      </c>
      <c r="D109" s="9" t="s">
        <v>117</v>
      </c>
      <c r="E109" s="37"/>
      <c r="F109" s="31" t="s">
        <v>27</v>
      </c>
      <c r="G109" s="32" t="s">
        <v>28</v>
      </c>
      <c r="H109" s="36">
        <v>3</v>
      </c>
      <c r="I109" s="39">
        <v>1</v>
      </c>
    </row>
    <row r="110" spans="1:9" ht="47.25" x14ac:dyDescent="0.25">
      <c r="A110" s="36"/>
      <c r="B110" s="14"/>
      <c r="C110" s="45" t="s">
        <v>6</v>
      </c>
      <c r="D110" s="9" t="s">
        <v>118</v>
      </c>
      <c r="E110" s="37"/>
      <c r="F110" s="31" t="s">
        <v>27</v>
      </c>
      <c r="G110" s="32" t="s">
        <v>28</v>
      </c>
      <c r="H110" s="36">
        <v>5</v>
      </c>
      <c r="I110" s="39">
        <v>0.6</v>
      </c>
    </row>
    <row r="111" spans="1:9" ht="31.5" x14ac:dyDescent="0.25">
      <c r="A111" s="36"/>
      <c r="B111" s="14"/>
      <c r="C111" s="45" t="s">
        <v>6</v>
      </c>
      <c r="D111" s="9" t="s">
        <v>119</v>
      </c>
      <c r="E111" s="37"/>
      <c r="F111" s="31" t="s">
        <v>27</v>
      </c>
      <c r="G111" s="32" t="s">
        <v>28</v>
      </c>
      <c r="H111" s="36">
        <v>5</v>
      </c>
      <c r="I111" s="39">
        <v>1</v>
      </c>
    </row>
    <row r="112" spans="1:9" ht="31.5" x14ac:dyDescent="0.25">
      <c r="A112" s="36"/>
      <c r="B112" s="14"/>
      <c r="C112" s="45" t="s">
        <v>6</v>
      </c>
      <c r="D112" s="9" t="s">
        <v>120</v>
      </c>
      <c r="E112" s="37"/>
      <c r="F112" s="31" t="s">
        <v>27</v>
      </c>
      <c r="G112" s="32" t="s">
        <v>28</v>
      </c>
      <c r="H112" s="36">
        <v>5</v>
      </c>
      <c r="I112" s="39">
        <v>0.85</v>
      </c>
    </row>
    <row r="113" spans="1:9" ht="47.25" x14ac:dyDescent="0.25">
      <c r="A113" s="36"/>
      <c r="B113" s="14"/>
      <c r="C113" s="45" t="s">
        <v>6</v>
      </c>
      <c r="D113" s="9" t="s">
        <v>121</v>
      </c>
      <c r="E113" s="37"/>
      <c r="F113" s="31" t="s">
        <v>27</v>
      </c>
      <c r="G113" s="32" t="s">
        <v>28</v>
      </c>
      <c r="H113" s="36">
        <v>5</v>
      </c>
      <c r="I113" s="39">
        <v>0.55000000000000004</v>
      </c>
    </row>
    <row r="114" spans="1:9" ht="31.5" x14ac:dyDescent="0.25">
      <c r="A114" s="46"/>
      <c r="C114" s="38" t="s">
        <v>7</v>
      </c>
      <c r="D114" s="9" t="s">
        <v>124</v>
      </c>
      <c r="E114" s="38"/>
      <c r="F114" s="9"/>
      <c r="G114" s="50"/>
      <c r="H114" s="36">
        <v>5</v>
      </c>
      <c r="I114" s="54">
        <v>1.1000000000000001</v>
      </c>
    </row>
    <row r="115" spans="1:9" ht="47.25" x14ac:dyDescent="0.25">
      <c r="A115" s="36"/>
      <c r="B115" s="6"/>
      <c r="C115" s="36"/>
      <c r="D115" s="8"/>
      <c r="E115" s="36">
        <v>0</v>
      </c>
      <c r="F115" s="8" t="s">
        <v>125</v>
      </c>
      <c r="G115" s="51"/>
      <c r="H115" s="36"/>
      <c r="I115" s="55"/>
    </row>
    <row r="116" spans="1:9" ht="47.25" x14ac:dyDescent="0.25">
      <c r="A116" s="36"/>
      <c r="B116" s="6"/>
      <c r="C116" s="36"/>
      <c r="D116" s="8"/>
      <c r="E116" s="36">
        <v>1</v>
      </c>
      <c r="F116" s="8" t="s">
        <v>126</v>
      </c>
      <c r="G116" s="51"/>
      <c r="H116" s="36"/>
      <c r="I116" s="55"/>
    </row>
    <row r="117" spans="1:9" ht="47.25" x14ac:dyDescent="0.25">
      <c r="A117" s="36"/>
      <c r="B117" s="6"/>
      <c r="C117" s="36"/>
      <c r="D117" s="8"/>
      <c r="E117" s="36">
        <v>2</v>
      </c>
      <c r="F117" s="8" t="s">
        <v>127</v>
      </c>
      <c r="G117" s="51"/>
      <c r="H117" s="36"/>
      <c r="I117" s="55"/>
    </row>
    <row r="118" spans="1:9" ht="47.25" x14ac:dyDescent="0.25">
      <c r="A118" s="36"/>
      <c r="B118" s="6"/>
      <c r="C118" s="36"/>
      <c r="D118" s="8"/>
      <c r="E118" s="36">
        <v>3</v>
      </c>
      <c r="F118" s="8" t="s">
        <v>128</v>
      </c>
      <c r="G118" s="51"/>
      <c r="H118" s="36"/>
      <c r="I118" s="55"/>
    </row>
    <row r="119" spans="1:9" ht="47.25" x14ac:dyDescent="0.25">
      <c r="A119" s="36">
        <v>4</v>
      </c>
      <c r="B119" s="27" t="s">
        <v>123</v>
      </c>
      <c r="C119" s="36"/>
      <c r="D119" s="15"/>
      <c r="E119" s="37"/>
      <c r="F119" s="15"/>
      <c r="G119" s="37"/>
      <c r="H119" s="37"/>
      <c r="I119" s="55"/>
    </row>
    <row r="120" spans="1:9" ht="31.5" x14ac:dyDescent="0.25">
      <c r="A120" s="36"/>
      <c r="B120" s="14"/>
      <c r="C120" s="45" t="s">
        <v>6</v>
      </c>
      <c r="D120" s="30" t="s">
        <v>130</v>
      </c>
      <c r="E120" s="37"/>
      <c r="F120" s="31" t="s">
        <v>27</v>
      </c>
      <c r="G120" s="32" t="s">
        <v>28</v>
      </c>
      <c r="H120" s="36">
        <v>4</v>
      </c>
      <c r="I120" s="39">
        <v>0.35</v>
      </c>
    </row>
    <row r="121" spans="1:9" ht="31.5" x14ac:dyDescent="0.25">
      <c r="A121" s="36"/>
      <c r="B121" s="14"/>
      <c r="C121" s="45" t="s">
        <v>6</v>
      </c>
      <c r="D121" s="30" t="s">
        <v>129</v>
      </c>
      <c r="E121" s="37"/>
      <c r="F121" s="31" t="s">
        <v>27</v>
      </c>
      <c r="G121" s="32" t="s">
        <v>28</v>
      </c>
      <c r="H121" s="36">
        <v>4</v>
      </c>
      <c r="I121" s="39">
        <v>0.35</v>
      </c>
    </row>
    <row r="122" spans="1:9" ht="47.25" x14ac:dyDescent="0.25">
      <c r="A122" s="46"/>
      <c r="C122" s="38" t="s">
        <v>7</v>
      </c>
      <c r="D122" s="9" t="s">
        <v>131</v>
      </c>
      <c r="E122" s="38"/>
      <c r="F122" s="9"/>
      <c r="G122" s="50"/>
      <c r="H122" s="36">
        <v>1</v>
      </c>
      <c r="I122" s="54">
        <v>0.4</v>
      </c>
    </row>
    <row r="123" spans="1:9" x14ac:dyDescent="0.25">
      <c r="A123" s="36"/>
      <c r="B123" s="6"/>
      <c r="C123" s="36"/>
      <c r="D123" s="8"/>
      <c r="E123" s="36">
        <v>0</v>
      </c>
      <c r="F123" s="8" t="s">
        <v>132</v>
      </c>
      <c r="G123" s="51"/>
      <c r="H123" s="36"/>
      <c r="I123" s="55"/>
    </row>
    <row r="124" spans="1:9" ht="31.5" x14ac:dyDescent="0.25">
      <c r="A124" s="36"/>
      <c r="B124" s="6"/>
      <c r="C124" s="36"/>
      <c r="D124" s="8"/>
      <c r="E124" s="36">
        <v>1</v>
      </c>
      <c r="F124" s="8" t="s">
        <v>133</v>
      </c>
      <c r="G124" s="51"/>
      <c r="H124" s="36"/>
      <c r="I124" s="55"/>
    </row>
    <row r="125" spans="1:9" ht="47.25" x14ac:dyDescent="0.25">
      <c r="A125" s="36"/>
      <c r="B125" s="6"/>
      <c r="C125" s="36"/>
      <c r="D125" s="8"/>
      <c r="E125" s="36">
        <v>2</v>
      </c>
      <c r="F125" s="8" t="s">
        <v>134</v>
      </c>
      <c r="G125" s="51"/>
      <c r="H125" s="36"/>
      <c r="I125" s="55"/>
    </row>
    <row r="126" spans="1:9" x14ac:dyDescent="0.25">
      <c r="A126" s="36"/>
      <c r="B126" s="6"/>
      <c r="C126" s="36"/>
      <c r="D126" s="8"/>
      <c r="E126" s="36">
        <v>3</v>
      </c>
      <c r="F126" s="8" t="s">
        <v>102</v>
      </c>
      <c r="G126" s="51"/>
      <c r="H126" s="36"/>
      <c r="I126" s="55"/>
    </row>
    <row r="127" spans="1:9" ht="31.5" x14ac:dyDescent="0.25">
      <c r="A127" s="36">
        <v>5</v>
      </c>
      <c r="B127" s="27" t="s">
        <v>135</v>
      </c>
      <c r="C127" s="36"/>
      <c r="D127" s="15"/>
      <c r="E127" s="37"/>
      <c r="F127" s="15"/>
      <c r="G127" s="37"/>
      <c r="H127" s="37"/>
      <c r="I127" s="55"/>
    </row>
    <row r="128" spans="1:9" ht="47.25" x14ac:dyDescent="0.25">
      <c r="A128" s="36"/>
      <c r="B128" s="14"/>
      <c r="C128" s="45" t="s">
        <v>6</v>
      </c>
      <c r="D128" s="30" t="s">
        <v>50</v>
      </c>
      <c r="E128" s="37"/>
      <c r="F128" s="31" t="s">
        <v>27</v>
      </c>
      <c r="G128" s="32" t="s">
        <v>28</v>
      </c>
      <c r="H128" s="36">
        <v>3</v>
      </c>
      <c r="I128" s="39">
        <v>0.45</v>
      </c>
    </row>
    <row r="129" spans="1:9" ht="47.25" x14ac:dyDescent="0.25">
      <c r="A129" s="36"/>
      <c r="B129" s="14"/>
      <c r="C129" s="45" t="s">
        <v>6</v>
      </c>
      <c r="D129" s="30" t="s">
        <v>136</v>
      </c>
      <c r="E129" s="37"/>
      <c r="F129" s="31" t="s">
        <v>27</v>
      </c>
      <c r="G129" s="32" t="s">
        <v>28</v>
      </c>
      <c r="H129" s="36">
        <v>3</v>
      </c>
      <c r="I129" s="39">
        <v>0.45</v>
      </c>
    </row>
    <row r="130" spans="1:9" ht="47.25" x14ac:dyDescent="0.25">
      <c r="A130" s="36"/>
      <c r="B130" s="14"/>
      <c r="C130" s="45" t="s">
        <v>6</v>
      </c>
      <c r="D130" s="30" t="s">
        <v>52</v>
      </c>
      <c r="E130" s="37"/>
      <c r="F130" s="31" t="s">
        <v>27</v>
      </c>
      <c r="G130" s="32" t="s">
        <v>28</v>
      </c>
      <c r="H130" s="36">
        <v>4</v>
      </c>
      <c r="I130" s="39">
        <v>0.35</v>
      </c>
    </row>
    <row r="131" spans="1:9" ht="47.25" x14ac:dyDescent="0.25">
      <c r="A131" s="36"/>
      <c r="B131" s="14"/>
      <c r="C131" s="45" t="s">
        <v>6</v>
      </c>
      <c r="D131" s="30" t="s">
        <v>53</v>
      </c>
      <c r="E131" s="37"/>
      <c r="F131" s="31" t="s">
        <v>27</v>
      </c>
      <c r="G131" s="32" t="s">
        <v>28</v>
      </c>
      <c r="H131" s="36">
        <v>4</v>
      </c>
      <c r="I131" s="39">
        <v>0.35</v>
      </c>
    </row>
    <row r="132" spans="1:9" ht="31.5" x14ac:dyDescent="0.25">
      <c r="A132" s="36"/>
      <c r="B132" s="14"/>
      <c r="C132" s="45" t="s">
        <v>6</v>
      </c>
      <c r="D132" s="30" t="s">
        <v>54</v>
      </c>
      <c r="E132" s="37"/>
      <c r="F132" s="31" t="s">
        <v>27</v>
      </c>
      <c r="G132" s="32" t="s">
        <v>28</v>
      </c>
      <c r="H132" s="36">
        <v>4</v>
      </c>
      <c r="I132" s="39">
        <v>0.35</v>
      </c>
    </row>
    <row r="133" spans="1:9" ht="47.25" x14ac:dyDescent="0.25">
      <c r="A133" s="36"/>
      <c r="B133" s="14"/>
      <c r="C133" s="45" t="s">
        <v>6</v>
      </c>
      <c r="D133" s="30" t="s">
        <v>137</v>
      </c>
      <c r="E133" s="37"/>
      <c r="F133" s="31" t="s">
        <v>27</v>
      </c>
      <c r="G133" s="32" t="s">
        <v>28</v>
      </c>
      <c r="H133" s="36">
        <v>4</v>
      </c>
      <c r="I133" s="39">
        <v>0.35</v>
      </c>
    </row>
    <row r="134" spans="1:9" ht="47.25" x14ac:dyDescent="0.25">
      <c r="A134" s="36"/>
      <c r="B134" s="14"/>
      <c r="C134" s="45" t="s">
        <v>6</v>
      </c>
      <c r="D134" s="30" t="s">
        <v>138</v>
      </c>
      <c r="E134" s="37"/>
      <c r="F134" s="31" t="s">
        <v>27</v>
      </c>
      <c r="G134" s="32" t="s">
        <v>28</v>
      </c>
      <c r="H134" s="36">
        <v>4</v>
      </c>
      <c r="I134" s="39">
        <v>0.35</v>
      </c>
    </row>
    <row r="135" spans="1:9" ht="47.25" x14ac:dyDescent="0.25">
      <c r="A135" s="36"/>
      <c r="B135" s="14"/>
      <c r="C135" s="45" t="s">
        <v>6</v>
      </c>
      <c r="D135" s="30" t="s">
        <v>139</v>
      </c>
      <c r="E135" s="37"/>
      <c r="F135" s="31" t="s">
        <v>27</v>
      </c>
      <c r="G135" s="32" t="s">
        <v>28</v>
      </c>
      <c r="H135" s="36">
        <v>4</v>
      </c>
      <c r="I135" s="39">
        <v>0.25</v>
      </c>
    </row>
    <row r="136" spans="1:9" ht="31.5" x14ac:dyDescent="0.25">
      <c r="A136" s="36"/>
      <c r="B136" s="14"/>
      <c r="C136" s="45" t="s">
        <v>6</v>
      </c>
      <c r="D136" s="30" t="s">
        <v>140</v>
      </c>
      <c r="E136" s="37"/>
      <c r="F136" s="31" t="s">
        <v>27</v>
      </c>
      <c r="G136" s="32" t="s">
        <v>28</v>
      </c>
      <c r="H136" s="36">
        <v>2</v>
      </c>
      <c r="I136" s="39">
        <v>0.7</v>
      </c>
    </row>
    <row r="137" spans="1:9" ht="31.5" x14ac:dyDescent="0.25">
      <c r="A137" s="36"/>
      <c r="B137" s="14"/>
      <c r="C137" s="45" t="s">
        <v>6</v>
      </c>
      <c r="D137" s="30" t="s">
        <v>57</v>
      </c>
      <c r="E137" s="37"/>
      <c r="F137" s="31" t="s">
        <v>27</v>
      </c>
      <c r="G137" s="32" t="s">
        <v>28</v>
      </c>
      <c r="H137" s="36">
        <v>1</v>
      </c>
      <c r="I137" s="39">
        <v>1</v>
      </c>
    </row>
    <row r="138" spans="1:9" ht="47.25" x14ac:dyDescent="0.25">
      <c r="A138" s="46"/>
      <c r="C138" s="38" t="s">
        <v>7</v>
      </c>
      <c r="D138" s="9" t="s">
        <v>66</v>
      </c>
      <c r="E138" s="38"/>
      <c r="F138" s="9"/>
      <c r="G138" s="50"/>
      <c r="H138" s="36">
        <v>2</v>
      </c>
      <c r="I138" s="54">
        <v>0.8</v>
      </c>
    </row>
    <row r="139" spans="1:9" ht="31.5" x14ac:dyDescent="0.25">
      <c r="A139" s="36"/>
      <c r="B139" s="6"/>
      <c r="C139" s="36"/>
      <c r="D139" s="8"/>
      <c r="E139" s="36">
        <v>0</v>
      </c>
      <c r="F139" s="8" t="s">
        <v>67</v>
      </c>
      <c r="G139" s="51"/>
      <c r="H139" s="36"/>
      <c r="I139" s="55"/>
    </row>
    <row r="140" spans="1:9" ht="31.5" x14ac:dyDescent="0.25">
      <c r="A140" s="36"/>
      <c r="B140" s="6"/>
      <c r="C140" s="36"/>
      <c r="D140" s="8"/>
      <c r="E140" s="36">
        <v>1</v>
      </c>
      <c r="F140" s="8" t="s">
        <v>68</v>
      </c>
      <c r="G140" s="51"/>
      <c r="H140" s="36"/>
      <c r="I140" s="55"/>
    </row>
    <row r="141" spans="1:9" ht="47.25" x14ac:dyDescent="0.25">
      <c r="A141" s="36"/>
      <c r="B141" s="6"/>
      <c r="C141" s="36"/>
      <c r="D141" s="8"/>
      <c r="E141" s="36">
        <v>2</v>
      </c>
      <c r="F141" s="8" t="s">
        <v>69</v>
      </c>
      <c r="G141" s="51"/>
      <c r="H141" s="36"/>
      <c r="I141" s="55"/>
    </row>
    <row r="142" spans="1:9" ht="31.5" x14ac:dyDescent="0.25">
      <c r="A142" s="36"/>
      <c r="B142" s="6"/>
      <c r="C142" s="36"/>
      <c r="D142" s="8"/>
      <c r="E142" s="36">
        <v>3</v>
      </c>
      <c r="F142" s="8" t="s">
        <v>70</v>
      </c>
      <c r="G142" s="51"/>
      <c r="H142" s="36"/>
      <c r="I142" s="55"/>
    </row>
    <row r="143" spans="1:9" ht="47.25" x14ac:dyDescent="0.25">
      <c r="A143" s="46"/>
      <c r="C143" s="38" t="s">
        <v>7</v>
      </c>
      <c r="D143" s="9" t="s">
        <v>141</v>
      </c>
      <c r="E143" s="38"/>
      <c r="F143" s="9"/>
      <c r="G143" s="50"/>
      <c r="H143" s="36">
        <v>3</v>
      </c>
      <c r="I143" s="54">
        <v>1</v>
      </c>
    </row>
    <row r="144" spans="1:9" x14ac:dyDescent="0.25">
      <c r="A144" s="36"/>
      <c r="B144" s="6"/>
      <c r="C144" s="36"/>
      <c r="D144" s="8"/>
      <c r="E144" s="36">
        <v>0</v>
      </c>
      <c r="F144" s="8" t="s">
        <v>132</v>
      </c>
      <c r="G144" s="51"/>
      <c r="H144" s="36"/>
      <c r="I144" s="55"/>
    </row>
    <row r="145" spans="1:9" x14ac:dyDescent="0.25">
      <c r="A145" s="36"/>
      <c r="B145" s="6"/>
      <c r="C145" s="36"/>
      <c r="D145" s="8"/>
      <c r="E145" s="36">
        <v>1</v>
      </c>
      <c r="F145" s="8" t="s">
        <v>142</v>
      </c>
      <c r="G145" s="51"/>
      <c r="H145" s="36"/>
      <c r="I145" s="55"/>
    </row>
    <row r="146" spans="1:9" ht="31.5" x14ac:dyDescent="0.25">
      <c r="A146" s="36"/>
      <c r="B146" s="6"/>
      <c r="C146" s="36"/>
      <c r="D146" s="8"/>
      <c r="E146" s="36">
        <v>2</v>
      </c>
      <c r="F146" s="8" t="s">
        <v>143</v>
      </c>
      <c r="G146" s="51"/>
      <c r="H146" s="36"/>
      <c r="I146" s="55"/>
    </row>
    <row r="147" spans="1:9" x14ac:dyDescent="0.25">
      <c r="A147" s="36"/>
      <c r="B147" s="6"/>
      <c r="C147" s="36"/>
      <c r="D147" s="8"/>
      <c r="E147" s="36">
        <v>3</v>
      </c>
      <c r="F147" s="8" t="s">
        <v>102</v>
      </c>
      <c r="G147" s="51"/>
      <c r="H147" s="36"/>
      <c r="I147" s="55"/>
    </row>
    <row r="148" spans="1:9" ht="78.75" x14ac:dyDescent="0.25">
      <c r="A148" s="36">
        <v>6</v>
      </c>
      <c r="B148" s="27" t="s">
        <v>144</v>
      </c>
      <c r="C148" s="36"/>
      <c r="D148" s="15"/>
      <c r="E148" s="37"/>
      <c r="F148" s="15"/>
      <c r="G148" s="37"/>
      <c r="H148" s="37"/>
      <c r="I148" s="55"/>
    </row>
    <row r="149" spans="1:9" ht="47.25" x14ac:dyDescent="0.25">
      <c r="A149" s="36"/>
      <c r="B149" s="14"/>
      <c r="C149" s="45" t="s">
        <v>6</v>
      </c>
      <c r="D149" s="30" t="s">
        <v>145</v>
      </c>
      <c r="E149" s="37"/>
      <c r="F149" s="31" t="s">
        <v>27</v>
      </c>
      <c r="G149" s="32" t="s">
        <v>28</v>
      </c>
      <c r="H149" s="36">
        <v>5</v>
      </c>
      <c r="I149" s="39">
        <v>0.6</v>
      </c>
    </row>
    <row r="150" spans="1:9" ht="31.5" x14ac:dyDescent="0.25">
      <c r="A150" s="36"/>
      <c r="B150" s="14"/>
      <c r="C150" s="45" t="s">
        <v>6</v>
      </c>
      <c r="D150" s="30" t="s">
        <v>146</v>
      </c>
      <c r="E150" s="37"/>
      <c r="F150" s="31" t="s">
        <v>27</v>
      </c>
      <c r="G150" s="32" t="s">
        <v>28</v>
      </c>
      <c r="H150" s="36">
        <v>5</v>
      </c>
      <c r="I150" s="39">
        <v>0.6</v>
      </c>
    </row>
    <row r="151" spans="1:9" ht="116.25" customHeight="1" x14ac:dyDescent="0.25">
      <c r="A151" s="36"/>
      <c r="B151" s="14"/>
      <c r="C151" s="45" t="s">
        <v>6</v>
      </c>
      <c r="D151" s="30" t="s">
        <v>80</v>
      </c>
      <c r="E151" s="37"/>
      <c r="F151" s="31" t="s">
        <v>27</v>
      </c>
      <c r="G151" s="32" t="s">
        <v>28</v>
      </c>
      <c r="H151" s="36">
        <v>1</v>
      </c>
      <c r="I151" s="39">
        <v>0.6</v>
      </c>
    </row>
    <row r="152" spans="1:9" ht="31.5" x14ac:dyDescent="0.25">
      <c r="A152" s="36"/>
      <c r="B152" s="14"/>
      <c r="C152" s="45" t="s">
        <v>6</v>
      </c>
      <c r="D152" s="30" t="s">
        <v>147</v>
      </c>
      <c r="E152" s="37"/>
      <c r="F152" s="31" t="s">
        <v>27</v>
      </c>
      <c r="G152" s="32" t="s">
        <v>28</v>
      </c>
      <c r="H152" s="36">
        <v>5</v>
      </c>
      <c r="I152" s="39">
        <v>0.9</v>
      </c>
    </row>
    <row r="153" spans="1:9" ht="63" x14ac:dyDescent="0.25">
      <c r="A153" s="36"/>
      <c r="B153" s="14"/>
      <c r="C153" s="45" t="s">
        <v>6</v>
      </c>
      <c r="D153" s="30" t="s">
        <v>148</v>
      </c>
      <c r="E153" s="37"/>
      <c r="F153" s="31" t="s">
        <v>27</v>
      </c>
      <c r="G153" s="32" t="s">
        <v>28</v>
      </c>
      <c r="H153" s="36">
        <v>5</v>
      </c>
      <c r="I153" s="39">
        <v>0.6</v>
      </c>
    </row>
    <row r="154" spans="1:9" ht="47.25" x14ac:dyDescent="0.25">
      <c r="A154" s="36"/>
      <c r="B154" s="14"/>
      <c r="C154" s="45" t="s">
        <v>6</v>
      </c>
      <c r="D154" s="30" t="s">
        <v>82</v>
      </c>
      <c r="E154" s="37"/>
      <c r="F154" s="31" t="s">
        <v>27</v>
      </c>
      <c r="G154" s="32" t="s">
        <v>28</v>
      </c>
      <c r="H154" s="36">
        <v>5</v>
      </c>
      <c r="I154" s="39">
        <v>0.9</v>
      </c>
    </row>
    <row r="155" spans="1:9" ht="47.25" x14ac:dyDescent="0.25">
      <c r="A155" s="46"/>
      <c r="C155" s="38" t="s">
        <v>7</v>
      </c>
      <c r="D155" s="9" t="s">
        <v>88</v>
      </c>
      <c r="E155" s="38"/>
      <c r="F155" s="9"/>
      <c r="G155" s="50"/>
      <c r="H155" s="36">
        <v>5</v>
      </c>
      <c r="I155" s="54">
        <v>0.6</v>
      </c>
    </row>
    <row r="156" spans="1:9" ht="47.25" x14ac:dyDescent="0.25">
      <c r="A156" s="36"/>
      <c r="B156" s="6"/>
      <c r="C156" s="36"/>
      <c r="D156" s="8"/>
      <c r="E156" s="36">
        <v>0</v>
      </c>
      <c r="F156" s="8" t="s">
        <v>149</v>
      </c>
      <c r="G156" s="51"/>
      <c r="H156" s="36"/>
      <c r="I156" s="55"/>
    </row>
    <row r="157" spans="1:9" ht="47.25" x14ac:dyDescent="0.25">
      <c r="A157" s="36"/>
      <c r="B157" s="6"/>
      <c r="C157" s="36"/>
      <c r="D157" s="8"/>
      <c r="E157" s="36">
        <v>1</v>
      </c>
      <c r="F157" s="8" t="s">
        <v>150</v>
      </c>
      <c r="G157" s="51"/>
      <c r="H157" s="36"/>
      <c r="I157" s="55"/>
    </row>
    <row r="158" spans="1:9" ht="63" x14ac:dyDescent="0.25">
      <c r="A158" s="36"/>
      <c r="B158" s="6"/>
      <c r="C158" s="36"/>
      <c r="D158" s="8"/>
      <c r="E158" s="36">
        <v>2</v>
      </c>
      <c r="F158" s="8" t="s">
        <v>151</v>
      </c>
      <c r="G158" s="51"/>
      <c r="H158" s="36"/>
      <c r="I158" s="55"/>
    </row>
    <row r="159" spans="1:9" ht="47.25" x14ac:dyDescent="0.25">
      <c r="A159" s="36"/>
      <c r="B159" s="6"/>
      <c r="C159" s="36"/>
      <c r="D159" s="8"/>
      <c r="E159" s="36">
        <v>3</v>
      </c>
      <c r="F159" s="8" t="s">
        <v>152</v>
      </c>
      <c r="G159" s="51"/>
      <c r="H159" s="36"/>
      <c r="I159" s="55"/>
    </row>
    <row r="160" spans="1:9" x14ac:dyDescent="0.25">
      <c r="A160" s="46"/>
      <c r="C160" s="43"/>
      <c r="E160" s="43"/>
      <c r="G160" s="52"/>
      <c r="H160" s="52"/>
      <c r="I160" s="58"/>
    </row>
    <row r="161" spans="1:11" s="13" customFormat="1" ht="18.75" x14ac:dyDescent="0.3">
      <c r="A161" s="44" t="s">
        <v>11</v>
      </c>
      <c r="B161" s="11" t="s">
        <v>0</v>
      </c>
      <c r="C161" s="44"/>
      <c r="D161" s="12"/>
      <c r="E161" s="44"/>
      <c r="F161" s="12"/>
      <c r="G161" s="53"/>
      <c r="H161" s="44"/>
      <c r="I161" s="59">
        <f>SUM(I162:I221)</f>
        <v>39</v>
      </c>
    </row>
    <row r="162" spans="1:11" ht="78.75" x14ac:dyDescent="0.25">
      <c r="A162" s="36">
        <v>1</v>
      </c>
      <c r="B162" s="27" t="s">
        <v>174</v>
      </c>
      <c r="C162" s="37"/>
      <c r="D162" s="15"/>
      <c r="E162" s="37"/>
      <c r="F162" s="15"/>
      <c r="G162" s="37"/>
      <c r="H162" s="49"/>
      <c r="I162" s="56"/>
      <c r="K162" s="60"/>
    </row>
    <row r="163" spans="1:11" ht="69.599999999999994" customHeight="1" x14ac:dyDescent="0.25">
      <c r="A163" s="36"/>
      <c r="B163" s="14"/>
      <c r="C163" s="36" t="s">
        <v>6</v>
      </c>
      <c r="D163" s="30" t="s">
        <v>175</v>
      </c>
      <c r="E163" s="37"/>
      <c r="F163" s="31" t="s">
        <v>27</v>
      </c>
      <c r="G163" s="32" t="s">
        <v>28</v>
      </c>
      <c r="H163" s="36">
        <v>4</v>
      </c>
      <c r="I163" s="39">
        <v>1.3</v>
      </c>
    </row>
    <row r="164" spans="1:11" ht="79.150000000000006" customHeight="1" x14ac:dyDescent="0.25">
      <c r="A164" s="36"/>
      <c r="B164" s="14"/>
      <c r="C164" s="36" t="s">
        <v>6</v>
      </c>
      <c r="D164" s="30" t="s">
        <v>176</v>
      </c>
      <c r="E164" s="37"/>
      <c r="F164" s="31" t="s">
        <v>27</v>
      </c>
      <c r="G164" s="32" t="s">
        <v>28</v>
      </c>
      <c r="H164" s="36">
        <v>5</v>
      </c>
      <c r="I164" s="39">
        <v>1.25</v>
      </c>
    </row>
    <row r="165" spans="1:11" ht="132.6" customHeight="1" x14ac:dyDescent="0.25">
      <c r="A165" s="36"/>
      <c r="B165" s="14"/>
      <c r="C165" s="36" t="s">
        <v>6</v>
      </c>
      <c r="D165" s="30" t="s">
        <v>80</v>
      </c>
      <c r="E165" s="37"/>
      <c r="F165" s="31" t="s">
        <v>27</v>
      </c>
      <c r="G165" s="32" t="s">
        <v>28</v>
      </c>
      <c r="H165" s="36">
        <v>1</v>
      </c>
      <c r="I165" s="39">
        <v>1</v>
      </c>
    </row>
    <row r="166" spans="1:11" ht="63" x14ac:dyDescent="0.25">
      <c r="A166" s="36"/>
      <c r="B166" s="14"/>
      <c r="C166" s="36" t="s">
        <v>6</v>
      </c>
      <c r="D166" s="30" t="s">
        <v>81</v>
      </c>
      <c r="E166" s="37"/>
      <c r="F166" s="31" t="s">
        <v>27</v>
      </c>
      <c r="G166" s="32" t="s">
        <v>28</v>
      </c>
      <c r="H166" s="36">
        <v>5</v>
      </c>
      <c r="I166" s="39">
        <v>2</v>
      </c>
    </row>
    <row r="167" spans="1:11" ht="47.25" x14ac:dyDescent="0.25">
      <c r="A167" s="36"/>
      <c r="B167" s="14"/>
      <c r="C167" s="36" t="s">
        <v>6</v>
      </c>
      <c r="D167" s="30" t="s">
        <v>82</v>
      </c>
      <c r="E167" s="37"/>
      <c r="F167" s="31" t="s">
        <v>27</v>
      </c>
      <c r="G167" s="32" t="s">
        <v>28</v>
      </c>
      <c r="H167" s="36">
        <v>5</v>
      </c>
      <c r="I167" s="39">
        <v>1.25</v>
      </c>
    </row>
    <row r="168" spans="1:11" ht="31.5" x14ac:dyDescent="0.25">
      <c r="A168" s="36"/>
      <c r="B168" s="14"/>
      <c r="C168" s="36" t="s">
        <v>6</v>
      </c>
      <c r="D168" s="30" t="s">
        <v>153</v>
      </c>
      <c r="E168" s="37"/>
      <c r="F168" s="31" t="s">
        <v>27</v>
      </c>
      <c r="G168" s="32" t="s">
        <v>28</v>
      </c>
      <c r="H168" s="36">
        <v>5</v>
      </c>
      <c r="I168" s="39">
        <v>1.25</v>
      </c>
    </row>
    <row r="169" spans="1:11" ht="47.25" x14ac:dyDescent="0.25">
      <c r="A169" s="46"/>
      <c r="C169" s="38" t="s">
        <v>7</v>
      </c>
      <c r="D169" s="9" t="s">
        <v>88</v>
      </c>
      <c r="E169" s="38"/>
      <c r="F169" s="9"/>
      <c r="G169" s="50"/>
      <c r="H169" s="36">
        <v>5</v>
      </c>
      <c r="I169" s="54">
        <v>1.25</v>
      </c>
    </row>
    <row r="170" spans="1:11" ht="47.25" x14ac:dyDescent="0.25">
      <c r="A170" s="36"/>
      <c r="B170" s="6"/>
      <c r="C170" s="36"/>
      <c r="D170" s="8"/>
      <c r="E170" s="36">
        <v>0</v>
      </c>
      <c r="F170" s="8" t="s">
        <v>149</v>
      </c>
      <c r="G170" s="51"/>
      <c r="H170" s="36"/>
      <c r="I170" s="55"/>
    </row>
    <row r="171" spans="1:11" ht="47.25" x14ac:dyDescent="0.25">
      <c r="A171" s="36"/>
      <c r="B171" s="6"/>
      <c r="C171" s="36"/>
      <c r="D171" s="8"/>
      <c r="E171" s="36">
        <v>1</v>
      </c>
      <c r="F171" s="8" t="s">
        <v>150</v>
      </c>
      <c r="G171" s="51"/>
      <c r="H171" s="36"/>
      <c r="I171" s="55"/>
    </row>
    <row r="172" spans="1:11" ht="47.25" x14ac:dyDescent="0.25">
      <c r="A172" s="36"/>
      <c r="B172" s="6"/>
      <c r="C172" s="36"/>
      <c r="D172" s="8"/>
      <c r="E172" s="36">
        <v>2</v>
      </c>
      <c r="F172" s="8" t="s">
        <v>154</v>
      </c>
      <c r="G172" s="51"/>
      <c r="H172" s="36"/>
      <c r="I172" s="55"/>
    </row>
    <row r="173" spans="1:11" ht="47.25" x14ac:dyDescent="0.25">
      <c r="A173" s="36"/>
      <c r="B173" s="6"/>
      <c r="C173" s="36"/>
      <c r="D173" s="8"/>
      <c r="E173" s="36">
        <v>3</v>
      </c>
      <c r="F173" s="8" t="s">
        <v>155</v>
      </c>
      <c r="G173" s="51"/>
      <c r="H173" s="36"/>
      <c r="I173" s="55"/>
    </row>
    <row r="174" spans="1:11" ht="63" x14ac:dyDescent="0.25">
      <c r="A174" s="46"/>
      <c r="C174" s="38" t="s">
        <v>7</v>
      </c>
      <c r="D174" s="9" t="s">
        <v>177</v>
      </c>
      <c r="E174" s="38"/>
      <c r="F174" s="9"/>
      <c r="G174" s="50"/>
      <c r="H174" s="36">
        <v>4</v>
      </c>
      <c r="I174" s="54">
        <v>1</v>
      </c>
    </row>
    <row r="175" spans="1:11" x14ac:dyDescent="0.25">
      <c r="A175" s="36"/>
      <c r="B175" s="6"/>
      <c r="C175" s="36"/>
      <c r="D175" s="8"/>
      <c r="E175" s="36">
        <v>0</v>
      </c>
      <c r="F175" s="8" t="s">
        <v>132</v>
      </c>
      <c r="G175" s="51"/>
      <c r="H175" s="36"/>
      <c r="I175" s="55"/>
    </row>
    <row r="176" spans="1:11" ht="31.5" x14ac:dyDescent="0.25">
      <c r="A176" s="36"/>
      <c r="B176" s="6"/>
      <c r="C176" s="36"/>
      <c r="D176" s="8"/>
      <c r="E176" s="36">
        <v>1</v>
      </c>
      <c r="F176" s="8" t="s">
        <v>133</v>
      </c>
      <c r="G176" s="51"/>
      <c r="H176" s="36"/>
      <c r="I176" s="55"/>
    </row>
    <row r="177" spans="1:9" ht="47.25" x14ac:dyDescent="0.25">
      <c r="A177" s="36"/>
      <c r="B177" s="6"/>
      <c r="C177" s="36"/>
      <c r="D177" s="8"/>
      <c r="E177" s="36">
        <v>2</v>
      </c>
      <c r="F177" s="8" t="s">
        <v>134</v>
      </c>
      <c r="G177" s="51"/>
      <c r="H177" s="36"/>
      <c r="I177" s="55"/>
    </row>
    <row r="178" spans="1:9" x14ac:dyDescent="0.25">
      <c r="A178" s="36"/>
      <c r="B178" s="6"/>
      <c r="C178" s="36"/>
      <c r="D178" s="8"/>
      <c r="E178" s="36">
        <v>3</v>
      </c>
      <c r="F178" s="8" t="s">
        <v>102</v>
      </c>
      <c r="G178" s="51"/>
      <c r="H178" s="36"/>
      <c r="I178" s="55"/>
    </row>
    <row r="179" spans="1:9" ht="31.5" x14ac:dyDescent="0.25">
      <c r="A179" s="36">
        <v>2</v>
      </c>
      <c r="B179" s="27" t="s">
        <v>156</v>
      </c>
      <c r="C179" s="37"/>
      <c r="D179" s="15"/>
      <c r="E179" s="37"/>
      <c r="F179" s="15"/>
      <c r="G179" s="37"/>
      <c r="H179" s="49"/>
      <c r="I179" s="56"/>
    </row>
    <row r="180" spans="1:9" ht="31.5" x14ac:dyDescent="0.25">
      <c r="A180" s="36"/>
      <c r="B180" s="14"/>
      <c r="C180" s="36" t="s">
        <v>6</v>
      </c>
      <c r="D180" s="40" t="s">
        <v>105</v>
      </c>
      <c r="E180" s="37"/>
      <c r="F180" s="31" t="s">
        <v>27</v>
      </c>
      <c r="G180" s="32" t="s">
        <v>28</v>
      </c>
      <c r="H180" s="36">
        <v>5</v>
      </c>
      <c r="I180" s="39">
        <v>0.5</v>
      </c>
    </row>
    <row r="181" spans="1:9" ht="31.5" x14ac:dyDescent="0.25">
      <c r="A181" s="36"/>
      <c r="B181" s="14"/>
      <c r="C181" s="36" t="s">
        <v>6</v>
      </c>
      <c r="D181" s="40" t="s">
        <v>146</v>
      </c>
      <c r="E181" s="37"/>
      <c r="F181" s="31" t="s">
        <v>27</v>
      </c>
      <c r="G181" s="32" t="s">
        <v>28</v>
      </c>
      <c r="H181" s="36">
        <v>5</v>
      </c>
      <c r="I181" s="39">
        <v>0.5</v>
      </c>
    </row>
    <row r="182" spans="1:9" ht="31.5" x14ac:dyDescent="0.25">
      <c r="A182" s="36"/>
      <c r="B182" s="14"/>
      <c r="C182" s="36" t="s">
        <v>6</v>
      </c>
      <c r="D182" s="40" t="s">
        <v>108</v>
      </c>
      <c r="E182" s="37"/>
      <c r="F182" s="31" t="s">
        <v>27</v>
      </c>
      <c r="G182" s="32" t="s">
        <v>28</v>
      </c>
      <c r="H182" s="36">
        <v>5</v>
      </c>
      <c r="I182" s="39">
        <v>2</v>
      </c>
    </row>
    <row r="183" spans="1:9" ht="31.5" x14ac:dyDescent="0.25">
      <c r="A183" s="36"/>
      <c r="B183" s="14"/>
      <c r="C183" s="36" t="s">
        <v>6</v>
      </c>
      <c r="D183" s="40" t="s">
        <v>157</v>
      </c>
      <c r="E183" s="37"/>
      <c r="F183" s="31" t="s">
        <v>27</v>
      </c>
      <c r="G183" s="32" t="s">
        <v>28</v>
      </c>
      <c r="H183" s="36">
        <v>2</v>
      </c>
      <c r="I183" s="39">
        <v>1.1000000000000001</v>
      </c>
    </row>
    <row r="184" spans="1:9" ht="31.5" x14ac:dyDescent="0.25">
      <c r="A184" s="36"/>
      <c r="B184" s="14"/>
      <c r="C184" s="36" t="s">
        <v>6</v>
      </c>
      <c r="D184" s="40" t="s">
        <v>158</v>
      </c>
      <c r="E184" s="37"/>
      <c r="F184" s="31" t="s">
        <v>27</v>
      </c>
      <c r="G184" s="32" t="s">
        <v>28</v>
      </c>
      <c r="H184" s="36">
        <v>2</v>
      </c>
      <c r="I184" s="41">
        <v>1.1000000000000001</v>
      </c>
    </row>
    <row r="185" spans="1:9" ht="31.5" x14ac:dyDescent="0.25">
      <c r="A185" s="36"/>
      <c r="B185" s="14"/>
      <c r="C185" s="36" t="s">
        <v>6</v>
      </c>
      <c r="D185" s="40" t="s">
        <v>159</v>
      </c>
      <c r="E185" s="37"/>
      <c r="F185" s="31" t="s">
        <v>27</v>
      </c>
      <c r="G185" s="32" t="s">
        <v>28</v>
      </c>
      <c r="H185" s="36">
        <v>3</v>
      </c>
      <c r="I185" s="39">
        <v>1.25</v>
      </c>
    </row>
    <row r="186" spans="1:9" ht="47.25" x14ac:dyDescent="0.25">
      <c r="A186" s="36"/>
      <c r="B186" s="14"/>
      <c r="C186" s="36" t="s">
        <v>6</v>
      </c>
      <c r="D186" s="40" t="s">
        <v>160</v>
      </c>
      <c r="E186" s="37"/>
      <c r="F186" s="31" t="s">
        <v>27</v>
      </c>
      <c r="G186" s="32" t="s">
        <v>28</v>
      </c>
      <c r="H186" s="36">
        <v>3</v>
      </c>
      <c r="I186" s="39">
        <v>1.8</v>
      </c>
    </row>
    <row r="187" spans="1:9" ht="31.5" x14ac:dyDescent="0.25">
      <c r="A187" s="36"/>
      <c r="B187" s="14"/>
      <c r="C187" s="36" t="s">
        <v>6</v>
      </c>
      <c r="D187" s="40" t="s">
        <v>161</v>
      </c>
      <c r="E187" s="37"/>
      <c r="F187" s="31" t="s">
        <v>27</v>
      </c>
      <c r="G187" s="32" t="s">
        <v>28</v>
      </c>
      <c r="H187" s="36">
        <v>3</v>
      </c>
      <c r="I187" s="39">
        <v>1.8</v>
      </c>
    </row>
    <row r="188" spans="1:9" ht="31.5" x14ac:dyDescent="0.25">
      <c r="A188" s="36"/>
      <c r="B188" s="14"/>
      <c r="C188" s="36" t="s">
        <v>6</v>
      </c>
      <c r="D188" s="40" t="s">
        <v>162</v>
      </c>
      <c r="E188" s="37"/>
      <c r="F188" s="31" t="s">
        <v>27</v>
      </c>
      <c r="G188" s="32" t="s">
        <v>28</v>
      </c>
      <c r="H188" s="36">
        <v>2</v>
      </c>
      <c r="I188" s="39">
        <v>0.95</v>
      </c>
    </row>
    <row r="189" spans="1:9" ht="31.5" x14ac:dyDescent="0.25">
      <c r="A189" s="36"/>
      <c r="B189" s="14"/>
      <c r="C189" s="36" t="s">
        <v>6</v>
      </c>
      <c r="D189" s="40" t="s">
        <v>57</v>
      </c>
      <c r="E189" s="37"/>
      <c r="F189" s="31" t="s">
        <v>27</v>
      </c>
      <c r="G189" s="32" t="s">
        <v>28</v>
      </c>
      <c r="H189" s="36">
        <v>1</v>
      </c>
      <c r="I189" s="39">
        <v>0.5</v>
      </c>
    </row>
    <row r="190" spans="1:9" ht="31.5" x14ac:dyDescent="0.25">
      <c r="A190" s="36"/>
      <c r="B190" s="6"/>
      <c r="C190" s="38" t="s">
        <v>7</v>
      </c>
      <c r="D190" s="9" t="s">
        <v>163</v>
      </c>
      <c r="E190" s="38"/>
      <c r="F190" s="9"/>
      <c r="G190" s="50"/>
      <c r="H190" s="36">
        <v>3</v>
      </c>
      <c r="I190" s="54">
        <v>1</v>
      </c>
    </row>
    <row r="191" spans="1:9" x14ac:dyDescent="0.25">
      <c r="A191" s="36"/>
      <c r="B191" s="6"/>
      <c r="C191" s="36"/>
      <c r="D191" s="8"/>
      <c r="E191" s="36">
        <v>0</v>
      </c>
      <c r="F191" s="9" t="s">
        <v>132</v>
      </c>
      <c r="G191" s="51"/>
      <c r="H191" s="36"/>
      <c r="I191" s="55"/>
    </row>
    <row r="192" spans="1:9" x14ac:dyDescent="0.25">
      <c r="A192" s="36"/>
      <c r="B192" s="6"/>
      <c r="C192" s="36"/>
      <c r="D192" s="8"/>
      <c r="E192" s="36">
        <v>1</v>
      </c>
      <c r="F192" s="9" t="s">
        <v>142</v>
      </c>
      <c r="G192" s="51"/>
      <c r="H192" s="36"/>
      <c r="I192" s="55"/>
    </row>
    <row r="193" spans="1:9" ht="31.5" x14ac:dyDescent="0.25">
      <c r="A193" s="36"/>
      <c r="B193" s="6"/>
      <c r="C193" s="36"/>
      <c r="D193" s="8"/>
      <c r="E193" s="36">
        <v>2</v>
      </c>
      <c r="F193" s="9" t="s">
        <v>143</v>
      </c>
      <c r="G193" s="51"/>
      <c r="H193" s="36"/>
      <c r="I193" s="55"/>
    </row>
    <row r="194" spans="1:9" x14ac:dyDescent="0.25">
      <c r="A194" s="36"/>
      <c r="B194" s="6"/>
      <c r="C194" s="36"/>
      <c r="D194" s="8"/>
      <c r="E194" s="36">
        <v>3</v>
      </c>
      <c r="F194" s="9" t="s">
        <v>102</v>
      </c>
      <c r="G194" s="51"/>
      <c r="H194" s="36"/>
      <c r="I194" s="55"/>
    </row>
    <row r="195" spans="1:9" ht="31.5" x14ac:dyDescent="0.25">
      <c r="A195" s="36">
        <v>3</v>
      </c>
      <c r="B195" s="27" t="s">
        <v>164</v>
      </c>
      <c r="C195" s="36"/>
      <c r="D195" s="8"/>
      <c r="E195" s="36"/>
      <c r="F195" s="8"/>
      <c r="G195" s="51"/>
      <c r="H195" s="36"/>
      <c r="I195" s="55"/>
    </row>
    <row r="196" spans="1:9" ht="47.25" x14ac:dyDescent="0.25">
      <c r="A196" s="46"/>
      <c r="B196" s="6"/>
      <c r="C196" s="38" t="s">
        <v>7</v>
      </c>
      <c r="D196" s="9" t="s">
        <v>33</v>
      </c>
      <c r="E196" s="38"/>
      <c r="F196" s="9"/>
      <c r="G196" s="50"/>
      <c r="H196" s="36">
        <v>2</v>
      </c>
      <c r="I196" s="54">
        <v>0.85</v>
      </c>
    </row>
    <row r="197" spans="1:9" ht="47.25" x14ac:dyDescent="0.25">
      <c r="A197" s="36"/>
      <c r="B197" s="6"/>
      <c r="C197" s="36"/>
      <c r="D197" s="8"/>
      <c r="E197" s="36">
        <v>0</v>
      </c>
      <c r="F197" s="9" t="s">
        <v>34</v>
      </c>
      <c r="G197" s="51"/>
      <c r="H197" s="36"/>
      <c r="I197" s="55"/>
    </row>
    <row r="198" spans="1:9" ht="31.5" x14ac:dyDescent="0.25">
      <c r="A198" s="36"/>
      <c r="B198" s="6"/>
      <c r="C198" s="36"/>
      <c r="D198" s="8"/>
      <c r="E198" s="36">
        <v>1</v>
      </c>
      <c r="F198" s="9" t="s">
        <v>35</v>
      </c>
      <c r="G198" s="51"/>
      <c r="H198" s="36"/>
      <c r="I198" s="55"/>
    </row>
    <row r="199" spans="1:9" ht="47.25" x14ac:dyDescent="0.25">
      <c r="A199" s="36"/>
      <c r="B199" s="6"/>
      <c r="C199" s="36"/>
      <c r="D199" s="8"/>
      <c r="E199" s="36">
        <v>2</v>
      </c>
      <c r="F199" s="9" t="s">
        <v>36</v>
      </c>
      <c r="G199" s="51"/>
      <c r="H199" s="36"/>
      <c r="I199" s="55"/>
    </row>
    <row r="200" spans="1:9" ht="47.25" x14ac:dyDescent="0.25">
      <c r="A200" s="36"/>
      <c r="B200" s="6"/>
      <c r="C200" s="36"/>
      <c r="D200" s="8"/>
      <c r="E200" s="36">
        <v>3</v>
      </c>
      <c r="F200" s="9" t="s">
        <v>37</v>
      </c>
      <c r="G200" s="51"/>
      <c r="H200" s="36"/>
      <c r="I200" s="55"/>
    </row>
    <row r="201" spans="1:9" ht="31.5" x14ac:dyDescent="0.25">
      <c r="A201" s="36"/>
      <c r="B201" s="14"/>
      <c r="C201" s="36" t="s">
        <v>6</v>
      </c>
      <c r="D201" s="9" t="s">
        <v>165</v>
      </c>
      <c r="E201" s="37"/>
      <c r="F201" s="31" t="s">
        <v>27</v>
      </c>
      <c r="G201" s="32" t="s">
        <v>28</v>
      </c>
      <c r="H201" s="36">
        <v>4</v>
      </c>
      <c r="I201" s="39">
        <v>1.2</v>
      </c>
    </row>
    <row r="202" spans="1:9" ht="31.5" x14ac:dyDescent="0.25">
      <c r="A202" s="36"/>
      <c r="B202" s="14"/>
      <c r="C202" s="36" t="s">
        <v>6</v>
      </c>
      <c r="D202" s="9" t="s">
        <v>166</v>
      </c>
      <c r="E202" s="37"/>
      <c r="F202" s="31" t="s">
        <v>27</v>
      </c>
      <c r="G202" s="32" t="s">
        <v>28</v>
      </c>
      <c r="H202" s="36">
        <v>4</v>
      </c>
      <c r="I202" s="39">
        <v>1.2</v>
      </c>
    </row>
    <row r="203" spans="1:9" ht="31.5" x14ac:dyDescent="0.25">
      <c r="A203" s="36"/>
      <c r="B203" s="14"/>
      <c r="C203" s="36" t="s">
        <v>6</v>
      </c>
      <c r="D203" s="9" t="s">
        <v>167</v>
      </c>
      <c r="E203" s="37"/>
      <c r="F203" s="31" t="s">
        <v>27</v>
      </c>
      <c r="G203" s="32" t="s">
        <v>28</v>
      </c>
      <c r="H203" s="36">
        <v>4</v>
      </c>
      <c r="I203" s="39">
        <v>1.2</v>
      </c>
    </row>
    <row r="204" spans="1:9" ht="31.5" x14ac:dyDescent="0.25">
      <c r="A204" s="36"/>
      <c r="B204" s="14"/>
      <c r="C204" s="36" t="s">
        <v>6</v>
      </c>
      <c r="D204" s="9" t="s">
        <v>168</v>
      </c>
      <c r="E204" s="37"/>
      <c r="F204" s="31" t="s">
        <v>27</v>
      </c>
      <c r="G204" s="32" t="s">
        <v>28</v>
      </c>
      <c r="H204" s="36">
        <v>1</v>
      </c>
      <c r="I204" s="39">
        <v>1.5</v>
      </c>
    </row>
    <row r="205" spans="1:9" ht="31.5" x14ac:dyDescent="0.25">
      <c r="A205" s="36"/>
      <c r="B205" s="14"/>
      <c r="C205" s="36" t="s">
        <v>6</v>
      </c>
      <c r="D205" s="9" t="s">
        <v>169</v>
      </c>
      <c r="E205" s="37"/>
      <c r="F205" s="31" t="s">
        <v>27</v>
      </c>
      <c r="G205" s="32" t="s">
        <v>28</v>
      </c>
      <c r="H205" s="36">
        <v>4</v>
      </c>
      <c r="I205" s="39">
        <v>1.1000000000000001</v>
      </c>
    </row>
    <row r="206" spans="1:9" ht="47.25" x14ac:dyDescent="0.25">
      <c r="A206" s="36">
        <v>4</v>
      </c>
      <c r="B206" s="27" t="s">
        <v>178</v>
      </c>
      <c r="C206" s="36"/>
      <c r="D206" s="8"/>
      <c r="E206" s="36"/>
      <c r="F206" s="8"/>
      <c r="G206" s="51"/>
      <c r="H206" s="36"/>
      <c r="I206" s="55"/>
    </row>
    <row r="207" spans="1:9" ht="47.25" x14ac:dyDescent="0.25">
      <c r="A207" s="46"/>
      <c r="B207" s="6"/>
      <c r="C207" s="38" t="s">
        <v>7</v>
      </c>
      <c r="D207" s="9" t="s">
        <v>179</v>
      </c>
      <c r="E207" s="38"/>
      <c r="F207" s="9"/>
      <c r="G207" s="50"/>
      <c r="H207" s="36">
        <v>1</v>
      </c>
      <c r="I207" s="54">
        <v>1</v>
      </c>
    </row>
    <row r="208" spans="1:9" x14ac:dyDescent="0.25">
      <c r="A208" s="36"/>
      <c r="B208" s="6"/>
      <c r="C208" s="36"/>
      <c r="D208" s="8"/>
      <c r="E208" s="36">
        <v>0</v>
      </c>
      <c r="F208" s="9" t="s">
        <v>172</v>
      </c>
      <c r="G208" s="51"/>
      <c r="H208" s="36"/>
      <c r="I208" s="55"/>
    </row>
    <row r="209" spans="1:9" x14ac:dyDescent="0.25">
      <c r="A209" s="36"/>
      <c r="B209" s="6"/>
      <c r="C209" s="36"/>
      <c r="D209" s="8"/>
      <c r="E209" s="36">
        <v>1</v>
      </c>
      <c r="F209" s="9" t="s">
        <v>73</v>
      </c>
      <c r="G209" s="51"/>
      <c r="H209" s="36"/>
      <c r="I209" s="55"/>
    </row>
    <row r="210" spans="1:9" ht="31.5" x14ac:dyDescent="0.25">
      <c r="A210" s="36"/>
      <c r="B210" s="6"/>
      <c r="C210" s="36"/>
      <c r="D210" s="8"/>
      <c r="E210" s="36">
        <v>2</v>
      </c>
      <c r="F210" s="9" t="s">
        <v>74</v>
      </c>
      <c r="G210" s="51"/>
      <c r="H210" s="36"/>
      <c r="I210" s="55"/>
    </row>
    <row r="211" spans="1:9" ht="31.5" x14ac:dyDescent="0.25">
      <c r="A211" s="36"/>
      <c r="B211" s="6"/>
      <c r="C211" s="36"/>
      <c r="D211" s="8"/>
      <c r="E211" s="36">
        <v>3</v>
      </c>
      <c r="F211" s="9" t="s">
        <v>75</v>
      </c>
      <c r="G211" s="51"/>
      <c r="H211" s="36"/>
      <c r="I211" s="55"/>
    </row>
    <row r="212" spans="1:9" ht="31.5" x14ac:dyDescent="0.25">
      <c r="A212" s="36"/>
      <c r="B212" s="14"/>
      <c r="C212" s="36" t="s">
        <v>6</v>
      </c>
      <c r="D212" s="40" t="s">
        <v>180</v>
      </c>
      <c r="E212" s="37"/>
      <c r="F212" s="31" t="s">
        <v>27</v>
      </c>
      <c r="G212" s="32" t="s">
        <v>28</v>
      </c>
      <c r="H212" s="36">
        <v>3</v>
      </c>
      <c r="I212" s="39">
        <v>1.65</v>
      </c>
    </row>
    <row r="213" spans="1:9" ht="31.5" x14ac:dyDescent="0.25">
      <c r="A213" s="36"/>
      <c r="B213" s="14"/>
      <c r="C213" s="36" t="s">
        <v>6</v>
      </c>
      <c r="D213" s="40" t="s">
        <v>181</v>
      </c>
      <c r="E213" s="37"/>
      <c r="F213" s="31" t="s">
        <v>27</v>
      </c>
      <c r="G213" s="32" t="s">
        <v>28</v>
      </c>
      <c r="H213" s="36">
        <v>3</v>
      </c>
      <c r="I213" s="39">
        <v>1.75</v>
      </c>
    </row>
    <row r="214" spans="1:9" ht="31.5" x14ac:dyDescent="0.25">
      <c r="A214" s="36"/>
      <c r="B214" s="14"/>
      <c r="C214" s="36" t="s">
        <v>6</v>
      </c>
      <c r="D214" s="40" t="s">
        <v>182</v>
      </c>
      <c r="E214" s="37"/>
      <c r="F214" s="31" t="s">
        <v>27</v>
      </c>
      <c r="G214" s="32" t="s">
        <v>28</v>
      </c>
      <c r="H214" s="36">
        <v>3</v>
      </c>
      <c r="I214" s="39">
        <v>1.75</v>
      </c>
    </row>
    <row r="215" spans="1:9" ht="31.5" x14ac:dyDescent="0.25">
      <c r="A215" s="36"/>
      <c r="B215" s="14"/>
      <c r="C215" s="36" t="s">
        <v>6</v>
      </c>
      <c r="D215" s="40" t="s">
        <v>183</v>
      </c>
      <c r="E215" s="37"/>
      <c r="F215" s="31" t="s">
        <v>27</v>
      </c>
      <c r="G215" s="32" t="s">
        <v>28</v>
      </c>
      <c r="H215" s="36">
        <v>3</v>
      </c>
      <c r="I215" s="39">
        <v>1.75</v>
      </c>
    </row>
    <row r="216" spans="1:9" ht="47.25" x14ac:dyDescent="0.25">
      <c r="A216" s="36"/>
      <c r="B216" s="14"/>
      <c r="C216" s="36" t="s">
        <v>6</v>
      </c>
      <c r="D216" s="40" t="s">
        <v>184</v>
      </c>
      <c r="E216" s="37"/>
      <c r="F216" s="31" t="s">
        <v>27</v>
      </c>
      <c r="G216" s="32" t="s">
        <v>28</v>
      </c>
      <c r="H216" s="36">
        <v>3</v>
      </c>
      <c r="I216" s="39">
        <v>0.75</v>
      </c>
    </row>
    <row r="217" spans="1:9" ht="47.25" x14ac:dyDescent="0.25">
      <c r="A217" s="46"/>
      <c r="B217" s="6"/>
      <c r="C217" s="38" t="s">
        <v>7</v>
      </c>
      <c r="D217" s="9" t="s">
        <v>170</v>
      </c>
      <c r="E217" s="38"/>
      <c r="F217" s="9"/>
      <c r="G217" s="50"/>
      <c r="H217" s="36">
        <v>3</v>
      </c>
      <c r="I217" s="54">
        <v>0.5</v>
      </c>
    </row>
    <row r="218" spans="1:9" x14ac:dyDescent="0.25">
      <c r="A218" s="36"/>
      <c r="B218" s="6"/>
      <c r="C218" s="36"/>
      <c r="D218" s="8"/>
      <c r="E218" s="36">
        <v>0</v>
      </c>
      <c r="F218" s="9" t="s">
        <v>132</v>
      </c>
      <c r="G218" s="51"/>
      <c r="H218" s="36"/>
      <c r="I218" s="55"/>
    </row>
    <row r="219" spans="1:9" x14ac:dyDescent="0.25">
      <c r="A219" s="36"/>
      <c r="B219" s="6"/>
      <c r="C219" s="36"/>
      <c r="D219" s="8"/>
      <c r="E219" s="36">
        <v>1</v>
      </c>
      <c r="F219" s="9" t="s">
        <v>142</v>
      </c>
      <c r="G219" s="51"/>
      <c r="H219" s="36"/>
      <c r="I219" s="55"/>
    </row>
    <row r="220" spans="1:9" ht="31.5" x14ac:dyDescent="0.25">
      <c r="A220" s="36"/>
      <c r="B220" s="6"/>
      <c r="C220" s="36"/>
      <c r="D220" s="8"/>
      <c r="E220" s="36">
        <v>2</v>
      </c>
      <c r="F220" s="9" t="s">
        <v>143</v>
      </c>
      <c r="G220" s="51"/>
      <c r="H220" s="36"/>
      <c r="I220" s="55"/>
    </row>
    <row r="221" spans="1:9" x14ac:dyDescent="0.25">
      <c r="A221" s="36"/>
      <c r="B221" s="6"/>
      <c r="C221" s="36"/>
      <c r="D221" s="8"/>
      <c r="E221" s="36">
        <v>3</v>
      </c>
      <c r="F221" s="9" t="s">
        <v>171</v>
      </c>
      <c r="G221" s="51"/>
      <c r="H221" s="36"/>
      <c r="I221" s="55"/>
    </row>
    <row r="223" spans="1:9" ht="18.75" x14ac:dyDescent="0.25">
      <c r="F223" s="20" t="s">
        <v>12</v>
      </c>
      <c r="G223" s="20"/>
      <c r="H223" s="19"/>
      <c r="I223" s="22">
        <f>SUM(I9+I78+I161)</f>
        <v>100.00000000000001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0" zoomScaleNormal="80" workbookViewId="0">
      <selection activeCell="E16" sqref="E16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63" t="s">
        <v>17</v>
      </c>
      <c r="B1" s="63"/>
    </row>
    <row r="2" spans="1:2" x14ac:dyDescent="0.25">
      <c r="A2" s="25">
        <v>1</v>
      </c>
      <c r="B2" s="26" t="s">
        <v>20</v>
      </c>
    </row>
    <row r="3" spans="1:2" x14ac:dyDescent="0.25">
      <c r="A3" s="25">
        <v>2</v>
      </c>
      <c r="B3" s="26" t="s">
        <v>21</v>
      </c>
    </row>
    <row r="4" spans="1:2" x14ac:dyDescent="0.25">
      <c r="A4" s="25">
        <v>3</v>
      </c>
      <c r="B4" s="26" t="s">
        <v>22</v>
      </c>
    </row>
    <row r="5" spans="1:2" ht="31.5" x14ac:dyDescent="0.25">
      <c r="A5" s="25">
        <v>4</v>
      </c>
      <c r="B5" s="26" t="s">
        <v>23</v>
      </c>
    </row>
    <row r="6" spans="1:2" x14ac:dyDescent="0.25">
      <c r="A6" s="25">
        <v>5</v>
      </c>
      <c r="B6" s="26" t="s">
        <v>24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2" sqref="E2:E6"/>
    </sheetView>
  </sheetViews>
  <sheetFormatPr defaultRowHeight="15.75" x14ac:dyDescent="0.25"/>
  <sheetData>
    <row r="1" spans="1:7" x14ac:dyDescent="0.25">
      <c r="A1" s="6"/>
      <c r="B1" s="62" t="s">
        <v>1</v>
      </c>
      <c r="C1" s="62" t="s">
        <v>10</v>
      </c>
      <c r="D1" s="62" t="s">
        <v>11</v>
      </c>
      <c r="E1" s="6"/>
    </row>
    <row r="2" spans="1:7" x14ac:dyDescent="0.25">
      <c r="A2" s="62">
        <v>1</v>
      </c>
      <c r="B2" s="6">
        <f>SUMIFS('Критерии оценки'!I11:I76,'Критерии оценки'!H11:H76,1)</f>
        <v>3</v>
      </c>
      <c r="C2" s="6">
        <f>SUMIFS('Критерии оценки'!I80:I159,'Критерии оценки'!H80:H159,1)</f>
        <v>3</v>
      </c>
      <c r="D2" s="6">
        <f>SUMIFS('Критерии оценки'!I163:I221,'Критерии оценки'!H163:H221,1)</f>
        <v>4</v>
      </c>
      <c r="E2" s="6">
        <f t="shared" ref="E2:E7" si="0">SUM(B2:D2)</f>
        <v>10</v>
      </c>
    </row>
    <row r="3" spans="1:7" x14ac:dyDescent="0.25">
      <c r="A3" s="62">
        <v>2</v>
      </c>
      <c r="B3" s="6">
        <f>SUMIFS('Критерии оценки'!I11:I76,'Критерии оценки'!H11:H76,2)</f>
        <v>5</v>
      </c>
      <c r="C3" s="6">
        <f>SUMIFS('Критерии оценки'!I80:I159,'Критерии оценки'!H80:H159,2)</f>
        <v>5</v>
      </c>
      <c r="D3" s="6">
        <f>SUMIFS('Критерии оценки'!I163:I221,'Критерии оценки'!H163:H221,2)</f>
        <v>4</v>
      </c>
      <c r="E3" s="6">
        <f t="shared" si="0"/>
        <v>14</v>
      </c>
    </row>
    <row r="4" spans="1:7" x14ac:dyDescent="0.25">
      <c r="A4" s="62">
        <v>3</v>
      </c>
      <c r="B4" s="6">
        <f>SUMIFS('Критерии оценки'!I11:I76,'Критерии оценки'!H11:H76,3)</f>
        <v>10</v>
      </c>
      <c r="C4" s="6">
        <f>SUMIFS('Критерии оценки'!I80:I159,'Критерии оценки'!H80:H159,3)</f>
        <v>8</v>
      </c>
      <c r="D4" s="6">
        <f>SUMIFS('Критерии оценки'!I163:I221,'Критерии оценки'!H163:H221,3)</f>
        <v>14</v>
      </c>
      <c r="E4" s="6">
        <f t="shared" si="0"/>
        <v>32</v>
      </c>
      <c r="G4">
        <f>SUM(E2:E6)</f>
        <v>100</v>
      </c>
    </row>
    <row r="5" spans="1:7" x14ac:dyDescent="0.25">
      <c r="A5" s="62">
        <v>4</v>
      </c>
      <c r="B5" s="6">
        <f>SUMIFS('Критерии оценки'!I11:I76,'Критерии оценки'!H11:H76,4)</f>
        <v>5</v>
      </c>
      <c r="C5" s="6">
        <f>SUMIFS('Критерии оценки'!I80:I159,'Критерии оценки'!H80:H159,4)</f>
        <v>4.9999999999999991</v>
      </c>
      <c r="D5" s="6">
        <f>SUMIFS('Критерии оценки'!I163:I221,'Критерии оценки'!H163:H221,4)</f>
        <v>7</v>
      </c>
      <c r="E5" s="6">
        <f t="shared" si="0"/>
        <v>17</v>
      </c>
    </row>
    <row r="6" spans="1:7" x14ac:dyDescent="0.25">
      <c r="A6" s="62">
        <v>5</v>
      </c>
      <c r="B6" s="6">
        <f>SUMIFS('Критерии оценки'!I11:I76,'Критерии оценки'!H11:H76,5)</f>
        <v>5</v>
      </c>
      <c r="C6" s="6">
        <f>SUMIFS('Критерии оценки'!I80:I159,'Критерии оценки'!H80:H159,5)</f>
        <v>11.999999999999998</v>
      </c>
      <c r="D6" s="6">
        <f>SUMIFS('Критерии оценки'!I163:I221,'Критерии оценки'!H163:H221,5)</f>
        <v>10</v>
      </c>
      <c r="E6" s="6">
        <f t="shared" si="0"/>
        <v>27</v>
      </c>
    </row>
    <row r="7" spans="1:7" x14ac:dyDescent="0.25">
      <c r="A7" s="6"/>
      <c r="B7" s="6">
        <f>SUM(B2:B6)</f>
        <v>28</v>
      </c>
      <c r="C7" s="6">
        <f>SUM(C2:C6)</f>
        <v>33</v>
      </c>
      <c r="D7" s="6">
        <f>SUM(D2:D6)</f>
        <v>39</v>
      </c>
      <c r="E7" s="6">
        <f t="shared" si="0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Райбулов Сергей Петрович</cp:lastModifiedBy>
  <dcterms:created xsi:type="dcterms:W3CDTF">2022-11-09T22:53:43Z</dcterms:created>
  <dcterms:modified xsi:type="dcterms:W3CDTF">2024-03-18T06:51:57Z</dcterms:modified>
</cp:coreProperties>
</file>